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lalib\OneDrive\Bureau\Blog\Printables\"/>
    </mc:Choice>
  </mc:AlternateContent>
  <xr:revisionPtr revIDLastSave="0" documentId="13_ncr:1_{98C99C75-B71F-47A6-8607-F2E94B444E90}" xr6:coauthVersionLast="47" xr6:coauthVersionMax="47" xr10:uidLastSave="{00000000-0000-0000-0000-000000000000}"/>
  <bookViews>
    <workbookView xWindow="-98" yWindow="-98" windowWidth="22695" windowHeight="14476" xr2:uid="{B647DE0D-441E-4D38-8C5F-41969BD4267A}"/>
  </bookViews>
  <sheets>
    <sheet name="Budget mensuel" sheetId="8" r:id="rId1"/>
    <sheet name="Exemple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8" l="1"/>
  <c r="D27" i="8"/>
  <c r="C27" i="8"/>
  <c r="Q10" i="8" s="1"/>
  <c r="H36" i="10"/>
  <c r="L50" i="10"/>
  <c r="K50" i="10"/>
  <c r="D48" i="10"/>
  <c r="O28" i="10" s="1"/>
  <c r="C48" i="10"/>
  <c r="O17" i="10" s="1"/>
  <c r="Q17" i="10" s="1"/>
  <c r="G36" i="10"/>
  <c r="O27" i="10"/>
  <c r="P27" i="10" s="1"/>
  <c r="D27" i="10"/>
  <c r="C27" i="10"/>
  <c r="O26" i="10"/>
  <c r="P26" i="10" s="1"/>
  <c r="O25" i="10"/>
  <c r="P25" i="10" s="1"/>
  <c r="O24" i="10"/>
  <c r="P24" i="10" s="1"/>
  <c r="O23" i="10"/>
  <c r="O22" i="10"/>
  <c r="P22" i="10" s="1"/>
  <c r="O21" i="10"/>
  <c r="P21" i="10" s="1"/>
  <c r="O16" i="10"/>
  <c r="P16" i="10" s="1"/>
  <c r="O15" i="10"/>
  <c r="P15" i="10" s="1"/>
  <c r="O14" i="10"/>
  <c r="P14" i="10" s="1"/>
  <c r="O13" i="10"/>
  <c r="P13" i="10" s="1"/>
  <c r="O12" i="10"/>
  <c r="P12" i="10" s="1"/>
  <c r="O11" i="10"/>
  <c r="P11" i="10" s="1"/>
  <c r="O10" i="10"/>
  <c r="O25" i="8"/>
  <c r="P25" i="8" s="1"/>
  <c r="P28" i="8"/>
  <c r="O28" i="8"/>
  <c r="O27" i="8"/>
  <c r="P27" i="8" s="1"/>
  <c r="O26" i="8"/>
  <c r="P26" i="8" s="1"/>
  <c r="O24" i="8"/>
  <c r="P24" i="8" s="1"/>
  <c r="O23" i="8"/>
  <c r="P23" i="8" s="1"/>
  <c r="O22" i="8"/>
  <c r="P22" i="8" s="1"/>
  <c r="O21" i="8"/>
  <c r="P21" i="8" s="1"/>
  <c r="O17" i="8"/>
  <c r="P17" i="8" s="1"/>
  <c r="P10" i="8"/>
  <c r="O14" i="8"/>
  <c r="P14" i="8" s="1"/>
  <c r="O16" i="8"/>
  <c r="P16" i="8" s="1"/>
  <c r="O15" i="8"/>
  <c r="P15" i="8" s="1"/>
  <c r="O13" i="8"/>
  <c r="P13" i="8" s="1"/>
  <c r="O12" i="8"/>
  <c r="P12" i="8" s="1"/>
  <c r="O11" i="8"/>
  <c r="P11" i="8" s="1"/>
  <c r="O10" i="8"/>
  <c r="G36" i="8"/>
  <c r="H36" i="8"/>
  <c r="K50" i="8"/>
  <c r="D48" i="8"/>
  <c r="F5" i="8" l="1"/>
  <c r="Q17" i="8"/>
  <c r="Q13" i="8" a="1"/>
  <c r="Q13" i="8" s="1"/>
  <c r="Q21" i="10"/>
  <c r="J5" i="10"/>
  <c r="F5" i="10"/>
  <c r="Q24" i="10" a="1"/>
  <c r="Q24" i="10" s="1"/>
  <c r="Q10" i="10"/>
  <c r="Q13" i="10" a="1"/>
  <c r="Q13" i="10" s="1"/>
  <c r="P28" i="10"/>
  <c r="Q28" i="10"/>
  <c r="P10" i="10"/>
  <c r="P17" i="10"/>
  <c r="P23" i="10"/>
  <c r="L50" i="8"/>
  <c r="Q21" i="8" l="1"/>
  <c r="J5" i="8"/>
  <c r="Q28" i="8"/>
  <c r="Q24" i="8" a="1"/>
  <c r="Q24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<sst xmlns="http://schemas.openxmlformats.org/spreadsheetml/2006/main" count="198" uniqueCount="66">
  <si>
    <t>Budget mensuel</t>
  </si>
  <si>
    <t>Total</t>
  </si>
  <si>
    <t>Épargne et investissement</t>
  </si>
  <si>
    <t xml:space="preserve">Date (mois et année) </t>
  </si>
  <si>
    <t>Réel</t>
  </si>
  <si>
    <t>Intérêts</t>
  </si>
  <si>
    <t>Dividendes</t>
  </si>
  <si>
    <t>Gain en capital</t>
  </si>
  <si>
    <t>Logement</t>
  </si>
  <si>
    <t>Loyer</t>
  </si>
  <si>
    <t xml:space="preserve">Assurance habitation </t>
  </si>
  <si>
    <t>Transport</t>
  </si>
  <si>
    <t>Paiement de prêt automobile</t>
  </si>
  <si>
    <t>Assurance automobile</t>
  </si>
  <si>
    <t>Transport en commun</t>
  </si>
  <si>
    <t>Personnel</t>
  </si>
  <si>
    <t>Abonnements</t>
  </si>
  <si>
    <t>Fortfait téléphone</t>
  </si>
  <si>
    <t>Forfait internet</t>
  </si>
  <si>
    <t>Santé et bien-être</t>
  </si>
  <si>
    <t>Abonnement au gym</t>
  </si>
  <si>
    <t>Électricité</t>
  </si>
  <si>
    <t>Eau</t>
  </si>
  <si>
    <t>Chauffage</t>
  </si>
  <si>
    <t>Essence</t>
  </si>
  <si>
    <t>Entretien et réparation</t>
  </si>
  <si>
    <t>Uber ou taxi</t>
  </si>
  <si>
    <t>Passe de transport en commun</t>
  </si>
  <si>
    <t>Alimentation</t>
  </si>
  <si>
    <t>Épicerie</t>
  </si>
  <si>
    <t>Restaurant</t>
  </si>
  <si>
    <t>Livraison de repas</t>
  </si>
  <si>
    <t xml:space="preserve">Vêtements et chaussures </t>
  </si>
  <si>
    <t>Bijoux</t>
  </si>
  <si>
    <t>Maquillage</t>
  </si>
  <si>
    <t>Médicament</t>
  </si>
  <si>
    <t>Livre</t>
  </si>
  <si>
    <t>Cours de yoga</t>
  </si>
  <si>
    <t>Épargne pour la retraite</t>
  </si>
  <si>
    <t>Voyages et vacances</t>
  </si>
  <si>
    <t>Reste à dépenser</t>
  </si>
  <si>
    <t>Cadeaux</t>
  </si>
  <si>
    <t>Voyage et vacance</t>
  </si>
  <si>
    <t>Dépense de voyage</t>
  </si>
  <si>
    <t>Dépense de cadeaux</t>
  </si>
  <si>
    <t xml:space="preserve">Dépenses réelles par catégorie </t>
  </si>
  <si>
    <t>Budgetisé</t>
  </si>
  <si>
    <t xml:space="preserve">Aides sociales </t>
  </si>
  <si>
    <t>Autres revenus</t>
  </si>
  <si>
    <t>1. Revenus</t>
  </si>
  <si>
    <t>2. Épargne et investissement</t>
  </si>
  <si>
    <t>3. Dépenses fixes</t>
  </si>
  <si>
    <t xml:space="preserve">4. Dépenses variables </t>
  </si>
  <si>
    <t>Montant annualisé</t>
  </si>
  <si>
    <t>Pourcentage du revenu</t>
  </si>
  <si>
    <t xml:space="preserve">Dépenses budgétisées par catégorie </t>
  </si>
  <si>
    <t>Reste à budgetiser</t>
  </si>
  <si>
    <t>Recommandations</t>
  </si>
  <si>
    <t>Fond d'urgence</t>
  </si>
  <si>
    <t>Mise de fond pour une maison</t>
  </si>
  <si>
    <t>Voyage/vacances</t>
  </si>
  <si>
    <t>Épargne pour l'étude des enfants</t>
  </si>
  <si>
    <t>Taxes foncière et habitation</t>
  </si>
  <si>
    <t>(objectif zéro)</t>
  </si>
  <si>
    <t>Salaire - paye 1</t>
  </si>
  <si>
    <t>Salaire  - paye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</si>
</sst>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entury Gothic"/>
      <family val="2"/>
      <scheme val="minor"/>
    </font>
    <font>
      <sz val="20"/>
      <color rgb="FFFF9999"/>
      <name val="Amasis MT Pro Black"/>
      <family val="1"/>
    </font>
    <font>
      <sz val="11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0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9"/>
      <color theme="1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DEE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indexed="64"/>
      </top>
      <bottom style="medium">
        <color indexed="64"/>
      </bottom>
      <diagonal/>
    </border>
    <border>
      <left style="medium">
        <color rgb="FFFF9999"/>
      </left>
      <right/>
      <top style="medium">
        <color rgb="FFFF9999"/>
      </top>
      <bottom style="medium">
        <color rgb="FFFF9999"/>
      </bottom>
      <diagonal/>
    </border>
    <border>
      <left/>
      <right style="medium">
        <color rgb="FFFF9999"/>
      </right>
      <top style="medium">
        <color rgb="FFFF9999"/>
      </top>
      <bottom style="medium">
        <color rgb="FFFF999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7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wrapText="1"/>
    </xf>
    <xf numFmtId="0" fontId="4" fillId="0" borderId="1" xfId="0" applyFont="1" applyBorder="1"/>
    <xf numFmtId="0" fontId="4" fillId="0" borderId="18" xfId="0" applyFont="1" applyBorder="1"/>
    <xf numFmtId="0" fontId="4" fillId="0" borderId="11" xfId="0" applyFont="1" applyBorder="1"/>
    <xf numFmtId="0" fontId="0" fillId="2" borderId="25" xfId="0" applyFill="1" applyBorder="1" applyAlignment="1">
      <alignment horizontal="center" vertical="center"/>
    </xf>
    <xf numFmtId="0" fontId="5" fillId="0" borderId="1" xfId="0" applyFont="1" applyBorder="1"/>
    <xf numFmtId="0" fontId="0" fillId="2" borderId="26" xfId="0" applyFill="1" applyBorder="1" applyAlignment="1">
      <alignment horizontal="center"/>
    </xf>
    <xf numFmtId="0" fontId="0" fillId="2" borderId="26" xfId="0" applyFill="1" applyBorder="1"/>
    <xf numFmtId="0" fontId="0" fillId="2" borderId="20" xfId="0" applyFill="1" applyBorder="1"/>
    <xf numFmtId="0" fontId="7" fillId="4" borderId="0" xfId="0" applyFont="1" applyFill="1" applyAlignment="1">
      <alignment horizontal="center" vertical="top"/>
    </xf>
    <xf numFmtId="0" fontId="0" fillId="3" borderId="0" xfId="0" applyFill="1" applyAlignment="1">
      <alignment horizontal="center"/>
    </xf>
    <xf numFmtId="0" fontId="5" fillId="3" borderId="22" xfId="0" applyFont="1" applyFill="1" applyBorder="1"/>
    <xf numFmtId="0" fontId="5" fillId="3" borderId="1" xfId="0" applyFont="1" applyFill="1" applyBorder="1"/>
    <xf numFmtId="0" fontId="0" fillId="0" borderId="18" xfId="0" applyBorder="1"/>
    <xf numFmtId="9" fontId="0" fillId="5" borderId="28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9" xfId="0" applyBorder="1" applyAlignment="1">
      <alignment horizontal="center"/>
    </xf>
    <xf numFmtId="9" fontId="0" fillId="5" borderId="28" xfId="1" applyFont="1" applyFill="1" applyBorder="1" applyAlignment="1">
      <alignment horizontal="center" vertical="center"/>
    </xf>
    <xf numFmtId="9" fontId="0" fillId="5" borderId="29" xfId="0" applyNumberFormat="1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9" fontId="0" fillId="5" borderId="29" xfId="0" applyNumberFormat="1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9" fontId="0" fillId="5" borderId="29" xfId="1" applyFont="1" applyFill="1" applyBorder="1" applyAlignment="1">
      <alignment horizontal="center" vertical="center" wrapText="1"/>
    </xf>
    <xf numFmtId="9" fontId="0" fillId="5" borderId="27" xfId="1" applyFont="1" applyFill="1" applyBorder="1" applyAlignment="1">
      <alignment horizontal="center" vertical="center" wrapText="1"/>
    </xf>
    <xf numFmtId="9" fontId="0" fillId="5" borderId="30" xfId="1" applyFont="1" applyFill="1" applyBorder="1" applyAlignment="1">
      <alignment horizontal="center" vertical="center" wrapText="1"/>
    </xf>
    <xf numFmtId="9" fontId="0" fillId="5" borderId="29" xfId="1" applyFont="1" applyFill="1" applyBorder="1" applyAlignment="1">
      <alignment horizontal="center" vertical="center"/>
    </xf>
    <xf numFmtId="9" fontId="0" fillId="5" borderId="27" xfId="1" applyFont="1" applyFill="1" applyBorder="1" applyAlignment="1">
      <alignment horizontal="center" vertical="center"/>
    </xf>
    <xf numFmtId="9" fontId="0" fillId="5" borderId="30" xfId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18">
    <dxf>
      <fill>
        <patternFill>
          <bgColor theme="5" tint="-0.2499465926084170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5" tint="-0.2499465926084170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5" tint="-0.2499465926084170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5" tint="-0.2499465926084170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theme="9"/>
        </patternFill>
      </fill>
    </dxf>
  </dxfs>
  <tableStyles count="0" defaultTableStyle="TableStyleMedium2" defaultPivotStyle="PivotStyleLight16"/>
  <colors>
    <mruColors>
      <color rgb="FFFE937A"/>
      <color rgb="FFFFE5E5"/>
      <color rgb="FFFFCCCC"/>
      <color rgb="FFFF9999"/>
      <color rgb="FFFDED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 des dépenses réelles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6D-4886-AAB2-5CD3580272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6D-4886-AAB2-5CD3580272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56D-4886-AAB2-5CD3580272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56D-4886-AAB2-5CD3580272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56D-4886-AAB2-5CD35802722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56D-4886-AAB2-5CD35802722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56D-4886-AAB2-5CD35802722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56D-4886-AAB2-5CD358027226}"/>
              </c:ext>
            </c:extLst>
          </c:dPt>
          <c:cat>
            <c:strRef>
              <c:f>'Budget mensuel'!$N$21:$N$28</c:f>
              <c:strCache>
                <c:ptCount val="8"/>
                <c:pt idx="0">
                  <c:v>Logement</c:v>
                </c:pt>
                <c:pt idx="1">
                  <c:v>Transport</c:v>
                </c:pt>
                <c:pt idx="2">
                  <c:v>Alimentation</c:v>
                </c:pt>
                <c:pt idx="3">
                  <c:v>Personnel</c:v>
                </c:pt>
                <c:pt idx="4">
                  <c:v>Santé et bien-être</c:v>
                </c:pt>
                <c:pt idx="5">
                  <c:v>Voyages et vacances</c:v>
                </c:pt>
                <c:pt idx="6">
                  <c:v>Cadeaux</c:v>
                </c:pt>
                <c:pt idx="7">
                  <c:v>Épargne et investissement</c:v>
                </c:pt>
              </c:strCache>
            </c:strRef>
          </c:cat>
          <c:val>
            <c:numRef>
              <c:f>'Budget mensuel'!$O$21:$O$28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C-4251-BDEA-FC8800E64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</a:t>
            </a:r>
            <a:r>
              <a:rPr lang="fr-CA" baseline="0"/>
              <a:t> des dépenses budgétisées</a:t>
            </a:r>
            <a:endParaRPr lang="fr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C6-4861-B5E3-548664C675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C6-4861-B5E3-548664C675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C6-4861-B5E3-548664C675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FC6-4861-B5E3-548664C675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FC6-4861-B5E3-548664C675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FC6-4861-B5E3-548664C675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FC6-4861-B5E3-548664C675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FC6-4861-B5E3-548664C67563}"/>
              </c:ext>
            </c:extLst>
          </c:dPt>
          <c:cat>
            <c:strRef>
              <c:f>'Budget mensuel'!$N$10:$N$17</c:f>
              <c:strCache>
                <c:ptCount val="8"/>
                <c:pt idx="0">
                  <c:v>Logement</c:v>
                </c:pt>
                <c:pt idx="1">
                  <c:v>Transport</c:v>
                </c:pt>
                <c:pt idx="2">
                  <c:v>Alimentation</c:v>
                </c:pt>
                <c:pt idx="3">
                  <c:v>Personnel</c:v>
                </c:pt>
                <c:pt idx="4">
                  <c:v>Santé et bien-être</c:v>
                </c:pt>
                <c:pt idx="5">
                  <c:v>Voyages et vacances</c:v>
                </c:pt>
                <c:pt idx="6">
                  <c:v>Cadeaux</c:v>
                </c:pt>
                <c:pt idx="7">
                  <c:v>Épargne et investissement</c:v>
                </c:pt>
              </c:strCache>
            </c:strRef>
          </c:cat>
          <c:val>
            <c:numRef>
              <c:f>'Budget mensuel'!$O$10:$O$17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CA-4A72-9053-B38D276FD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 des dépenses réelles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CA-4D9D-921A-12B25B86F9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CA-4D9D-921A-12B25B86F9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CA-4D9D-921A-12B25B86F9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4CA-4D9D-921A-12B25B86F9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4CA-4D9D-921A-12B25B86F96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4CA-4D9D-921A-12B25B86F96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4CA-4D9D-921A-12B25B86F96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4CA-4D9D-921A-12B25B86F96B}"/>
              </c:ext>
            </c:extLst>
          </c:dPt>
          <c:cat>
            <c:strRef>
              <c:f>Exemple!$N$21:$N$28</c:f>
              <c:strCache>
                <c:ptCount val="8"/>
                <c:pt idx="0">
                  <c:v>Logement</c:v>
                </c:pt>
                <c:pt idx="1">
                  <c:v>Transport</c:v>
                </c:pt>
                <c:pt idx="2">
                  <c:v>Alimentation</c:v>
                </c:pt>
                <c:pt idx="3">
                  <c:v>Personnel</c:v>
                </c:pt>
                <c:pt idx="4">
                  <c:v>Santé et bien-être</c:v>
                </c:pt>
                <c:pt idx="5">
                  <c:v>Voyages et vacances</c:v>
                </c:pt>
                <c:pt idx="6">
                  <c:v>Cadeaux</c:v>
                </c:pt>
                <c:pt idx="7">
                  <c:v>Épargne et investissement</c:v>
                </c:pt>
              </c:strCache>
            </c:strRef>
          </c:cat>
          <c:val>
            <c:numRef>
              <c:f>Exemple!$O$21:$O$28</c:f>
              <c:numCache>
                <c:formatCode>General</c:formatCode>
                <c:ptCount val="8"/>
                <c:pt idx="0">
                  <c:v>1010</c:v>
                </c:pt>
                <c:pt idx="1">
                  <c:v>475</c:v>
                </c:pt>
                <c:pt idx="2">
                  <c:v>520</c:v>
                </c:pt>
                <c:pt idx="3">
                  <c:v>460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4CA-4D9D-921A-12B25B86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</a:t>
            </a:r>
            <a:r>
              <a:rPr lang="fr-CA" baseline="0"/>
              <a:t> des dépenses budgétisées</a:t>
            </a:r>
            <a:endParaRPr lang="fr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A7-49E8-9773-359C5B3EF9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A7-49E8-9773-359C5B3EF9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A7-49E8-9773-359C5B3EF9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EA7-49E8-9773-359C5B3EF9C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EA7-49E8-9773-359C5B3EF9C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EA7-49E8-9773-359C5B3EF9C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EA7-49E8-9773-359C5B3EF9C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EA7-49E8-9773-359C5B3EF9CB}"/>
              </c:ext>
            </c:extLst>
          </c:dPt>
          <c:cat>
            <c:strRef>
              <c:f>Exemple!$N$10:$N$17</c:f>
              <c:strCache>
                <c:ptCount val="8"/>
                <c:pt idx="0">
                  <c:v>Logement</c:v>
                </c:pt>
                <c:pt idx="1">
                  <c:v>Transport</c:v>
                </c:pt>
                <c:pt idx="2">
                  <c:v>Alimentation</c:v>
                </c:pt>
                <c:pt idx="3">
                  <c:v>Personnel</c:v>
                </c:pt>
                <c:pt idx="4">
                  <c:v>Santé et bien-être</c:v>
                </c:pt>
                <c:pt idx="5">
                  <c:v>Voyages et vacances</c:v>
                </c:pt>
                <c:pt idx="6">
                  <c:v>Cadeaux</c:v>
                </c:pt>
                <c:pt idx="7">
                  <c:v>Épargne et investissement</c:v>
                </c:pt>
              </c:strCache>
            </c:strRef>
          </c:cat>
          <c:val>
            <c:numRef>
              <c:f>Exemple!$O$10:$O$17</c:f>
              <c:numCache>
                <c:formatCode>General</c:formatCode>
                <c:ptCount val="8"/>
                <c:pt idx="0">
                  <c:v>1010</c:v>
                </c:pt>
                <c:pt idx="1">
                  <c:v>450</c:v>
                </c:pt>
                <c:pt idx="2">
                  <c:v>650</c:v>
                </c:pt>
                <c:pt idx="3">
                  <c:v>485</c:v>
                </c:pt>
                <c:pt idx="4">
                  <c:v>100</c:v>
                </c:pt>
                <c:pt idx="5">
                  <c:v>0</c:v>
                </c:pt>
                <c:pt idx="6">
                  <c:v>50</c:v>
                </c:pt>
                <c:pt idx="7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EA7-49E8-9773-359C5B3EF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51</xdr:row>
      <xdr:rowOff>4763</xdr:rowOff>
    </xdr:from>
    <xdr:to>
      <xdr:col>7</xdr:col>
      <xdr:colOff>561975</xdr:colOff>
      <xdr:row>64</xdr:row>
      <xdr:rowOff>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2D5BAC5F-2E58-ECF0-A3D2-7DB8EA94970C}"/>
            </a:ext>
          </a:extLst>
        </xdr:cNvPr>
        <xdr:cNvSpPr txBox="1"/>
      </xdr:nvSpPr>
      <xdr:spPr>
        <a:xfrm>
          <a:off x="431613" y="9497080"/>
          <a:ext cx="7446870" cy="2362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CA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CONSEILS POUR UTILISER LA FEUILLE DE CALCUL :</a:t>
          </a:r>
          <a:r>
            <a:rPr lang="fr-CA">
              <a:solidFill>
                <a:sysClr val="windowText" lastClr="000000"/>
              </a:solidFill>
            </a:rPr>
            <a:t> </a:t>
          </a:r>
        </a:p>
        <a:p>
          <a:r>
            <a:rPr lang="fr-CA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• Modifiez seulement les cellules blanches</a:t>
          </a:r>
          <a:r>
            <a:rPr lang="fr-CA" sz="11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et </a:t>
          </a:r>
          <a:r>
            <a:rPr lang="fr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date dans l'en-tête.</a:t>
          </a:r>
          <a:endParaRPr lang="fr-CA">
            <a:solidFill>
              <a:sysClr val="windowText" lastClr="000000"/>
            </a:solidFill>
          </a:endParaRPr>
        </a:p>
        <a:p>
          <a:r>
            <a:rPr lang="fr-CA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• Pour entrer une formule, commencer par le signe =</a:t>
          </a:r>
          <a:r>
            <a:rPr lang="fr-CA">
              <a:solidFill>
                <a:sysClr val="windowText" lastClr="000000"/>
              </a:solidFill>
            </a:rPr>
            <a:t> </a:t>
          </a:r>
        </a:p>
        <a:p>
          <a:r>
            <a:rPr lang="fr-CA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• Si vous ajoutez des lignes ou faites des modifications, pensez à vérifier toutes les formules</a:t>
          </a:r>
          <a:r>
            <a:rPr lang="fr-CA">
              <a:solidFill>
                <a:sysClr val="windowText" lastClr="000000"/>
              </a:solidFill>
            </a:rPr>
            <a:t> </a:t>
          </a:r>
          <a:r>
            <a:rPr lang="fr-CA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CA">
              <a:solidFill>
                <a:sysClr val="windowText" lastClr="000000"/>
              </a:solidFill>
            </a:rPr>
            <a:t> </a:t>
          </a:r>
          <a:r>
            <a:rPr lang="fr-CA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CA">
              <a:solidFill>
                <a:sysClr val="windowText" lastClr="000000"/>
              </a:solidFill>
            </a:rPr>
            <a:t> </a:t>
          </a:r>
          <a:r>
            <a:rPr lang="fr-CA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CA">
              <a:solidFill>
                <a:sysClr val="windowText" lastClr="000000"/>
              </a:solidFill>
            </a:rPr>
            <a:t> </a:t>
          </a:r>
          <a:r>
            <a:rPr lang="fr-CA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CA">
              <a:solidFill>
                <a:sysClr val="windowText" lastClr="000000"/>
              </a:solidFill>
            </a:rPr>
            <a:t> </a:t>
          </a:r>
          <a:r>
            <a:rPr lang="fr-CA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CA">
              <a:solidFill>
                <a:sysClr val="windowText" lastClr="000000"/>
              </a:solidFill>
            </a:rPr>
            <a:t> </a:t>
          </a:r>
          <a:r>
            <a:rPr lang="fr-CA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CA">
              <a:solidFill>
                <a:sysClr val="windowText" lastClr="000000"/>
              </a:solidFill>
            </a:rPr>
            <a:t> </a:t>
          </a:r>
          <a:r>
            <a:rPr lang="fr-CA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CA">
              <a:solidFill>
                <a:sysClr val="windowText" lastClr="000000"/>
              </a:solidFill>
            </a:rPr>
            <a:t> </a:t>
          </a:r>
          <a:r>
            <a:rPr lang="fr-CA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CA">
              <a:solidFill>
                <a:sysClr val="windowText" lastClr="000000"/>
              </a:solidFill>
            </a:rPr>
            <a:t> </a:t>
          </a:r>
        </a:p>
        <a:p>
          <a:endParaRPr lang="fr-CA" sz="1100" b="1" i="1" u="sng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fr-CA" sz="1100" b="1" i="1" u="sng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fr-CA" sz="1100" b="1" i="1" u="sng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À découvrir aussi :</a:t>
          </a:r>
          <a:r>
            <a:rPr lang="fr-CA">
              <a:solidFill>
                <a:sysClr val="windowText" lastClr="000000"/>
              </a:solidFill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A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fr-CA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5 Étapes simples pour faire son budget</a:t>
          </a:r>
          <a:endParaRPr lang="fr-CA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A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fr-CA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Pourquoi faire un budget? Les 4 Raisons essentielles</a:t>
          </a:r>
          <a:endParaRPr lang="fr-CA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A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fr-CA" sz="1100" b="0" i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Quelle est la meilleure méthode de budgétisation pour vous?</a:t>
          </a:r>
          <a:endParaRPr lang="fr-CA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303026</xdr:colOff>
      <xdr:row>29</xdr:row>
      <xdr:rowOff>8124</xdr:rowOff>
    </xdr:from>
    <xdr:to>
      <xdr:col>17</xdr:col>
      <xdr:colOff>1218639</xdr:colOff>
      <xdr:row>44</xdr:row>
      <xdr:rowOff>15221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FE67803C-2F4D-C3B6-5EFF-E7A69F649B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32216</xdr:colOff>
      <xdr:row>29</xdr:row>
      <xdr:rowOff>8123</xdr:rowOff>
    </xdr:from>
    <xdr:to>
      <xdr:col>15</xdr:col>
      <xdr:colOff>88713</xdr:colOff>
      <xdr:row>44</xdr:row>
      <xdr:rowOff>15220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B4B79668-1838-FB63-14E3-27B307EBD9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51</xdr:row>
      <xdr:rowOff>4763</xdr:rowOff>
    </xdr:from>
    <xdr:to>
      <xdr:col>7</xdr:col>
      <xdr:colOff>561975</xdr:colOff>
      <xdr:row>64</xdr:row>
      <xdr:rowOff>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391D97E-A63E-4DE4-A34E-BE8E8BB50BE1}"/>
            </a:ext>
          </a:extLst>
        </xdr:cNvPr>
        <xdr:cNvSpPr txBox="1"/>
      </xdr:nvSpPr>
      <xdr:spPr>
        <a:xfrm>
          <a:off x="433388" y="9444038"/>
          <a:ext cx="7443787" cy="234791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CONSEILS POUR UTILISER LA FEUILLE DE CALCUL :</a:t>
          </a:r>
          <a:r>
            <a:rPr lang="fr-CA">
              <a:solidFill>
                <a:sysClr val="windowText" lastClr="000000"/>
              </a:solidFill>
            </a:rPr>
            <a:t> </a:t>
          </a:r>
        </a:p>
        <a:p>
          <a:r>
            <a:rPr lang="fr-CA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• Modifiez seulement les cellules blanches</a:t>
          </a:r>
          <a:r>
            <a:rPr lang="fr-CA" sz="11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et </a:t>
          </a:r>
          <a:r>
            <a:rPr lang="fr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date dans l'en-tête.</a:t>
          </a:r>
          <a:endParaRPr lang="fr-CA">
            <a:solidFill>
              <a:sysClr val="windowText" lastClr="000000"/>
            </a:solidFill>
          </a:endParaRPr>
        </a:p>
        <a:p>
          <a:r>
            <a:rPr lang="fr-CA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• Pour entrer une formule, commencer par le signe =</a:t>
          </a:r>
          <a:r>
            <a:rPr lang="fr-CA">
              <a:solidFill>
                <a:sysClr val="windowText" lastClr="000000"/>
              </a:solidFill>
            </a:rPr>
            <a:t> </a:t>
          </a:r>
        </a:p>
        <a:p>
          <a:r>
            <a:rPr lang="fr-CA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• Si vous ajoutez des lignes ou faites des modifications, pensez à vérifier toutes les formules</a:t>
          </a:r>
          <a:r>
            <a:rPr lang="fr-CA">
              <a:solidFill>
                <a:sysClr val="windowText" lastClr="000000"/>
              </a:solidFill>
            </a:rPr>
            <a:t> </a:t>
          </a:r>
          <a:r>
            <a:rPr lang="fr-CA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CA">
              <a:solidFill>
                <a:sysClr val="windowText" lastClr="000000"/>
              </a:solidFill>
            </a:rPr>
            <a:t> </a:t>
          </a:r>
          <a:r>
            <a:rPr lang="fr-CA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CA">
              <a:solidFill>
                <a:sysClr val="windowText" lastClr="000000"/>
              </a:solidFill>
            </a:rPr>
            <a:t> </a:t>
          </a:r>
          <a:r>
            <a:rPr lang="fr-CA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CA">
              <a:solidFill>
                <a:sysClr val="windowText" lastClr="000000"/>
              </a:solidFill>
            </a:rPr>
            <a:t> </a:t>
          </a:r>
          <a:r>
            <a:rPr lang="fr-CA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CA">
              <a:solidFill>
                <a:sysClr val="windowText" lastClr="000000"/>
              </a:solidFill>
            </a:rPr>
            <a:t> </a:t>
          </a:r>
          <a:r>
            <a:rPr lang="fr-CA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CA">
              <a:solidFill>
                <a:sysClr val="windowText" lastClr="000000"/>
              </a:solidFill>
            </a:rPr>
            <a:t> </a:t>
          </a:r>
          <a:r>
            <a:rPr lang="fr-CA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CA">
              <a:solidFill>
                <a:sysClr val="windowText" lastClr="000000"/>
              </a:solidFill>
            </a:rPr>
            <a:t> </a:t>
          </a:r>
          <a:r>
            <a:rPr lang="fr-CA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CA">
              <a:solidFill>
                <a:sysClr val="windowText" lastClr="000000"/>
              </a:solidFill>
            </a:rPr>
            <a:t> </a:t>
          </a:r>
          <a:r>
            <a:rPr lang="fr-CA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CA">
              <a:solidFill>
                <a:sysClr val="windowText" lastClr="000000"/>
              </a:solidFill>
            </a:rPr>
            <a:t> </a:t>
          </a:r>
        </a:p>
        <a:p>
          <a:endParaRPr lang="fr-CA" sz="1100" b="1" i="1" u="sng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fr-CA" sz="1100" b="1" i="1" u="sng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fr-CA" sz="1100" b="1" i="1" u="sng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À découvrir aussi :</a:t>
          </a:r>
          <a:r>
            <a:rPr lang="fr-CA">
              <a:solidFill>
                <a:sysClr val="windowText" lastClr="000000"/>
              </a:solidFill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A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fr-CA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5 Étapes simples pour faire son budget</a:t>
          </a:r>
          <a:endParaRPr lang="fr-CA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A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fr-CA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Pourquoi faire un budget? Les 4 Raisons essentielles</a:t>
          </a:r>
          <a:endParaRPr lang="fr-CA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A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fr-CA" sz="1100" b="0" i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Quelle est la meilleure méthode de budgétisation pour vous?</a:t>
          </a:r>
          <a:endParaRPr lang="fr-CA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303026</xdr:colOff>
      <xdr:row>29</xdr:row>
      <xdr:rowOff>8124</xdr:rowOff>
    </xdr:from>
    <xdr:to>
      <xdr:col>17</xdr:col>
      <xdr:colOff>1218639</xdr:colOff>
      <xdr:row>44</xdr:row>
      <xdr:rowOff>15221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5E07068-894E-41C9-80EC-09A09B30C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32216</xdr:colOff>
      <xdr:row>29</xdr:row>
      <xdr:rowOff>8123</xdr:rowOff>
    </xdr:from>
    <xdr:to>
      <xdr:col>15</xdr:col>
      <xdr:colOff>88713</xdr:colOff>
      <xdr:row>44</xdr:row>
      <xdr:rowOff>15220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D24FA253-F420-42A5-B742-E562EF4C4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oncis">
  <a:themeElements>
    <a:clrScheme name="Concis">
      <a:dk1>
        <a:sysClr val="windowText" lastClr="000000"/>
      </a:dk1>
      <a:lt1>
        <a:sysClr val="window" lastClr="FFFFFF"/>
      </a:lt1>
      <a:dk2>
        <a:srgbClr val="212121"/>
      </a:dk2>
      <a:lt2>
        <a:srgbClr val="636363"/>
      </a:lt2>
      <a:accent1>
        <a:srgbClr val="00C6BB"/>
      </a:accent1>
      <a:accent2>
        <a:srgbClr val="6FEBA0"/>
      </a:accent2>
      <a:accent3>
        <a:srgbClr val="B6DF5E"/>
      </a:accent3>
      <a:accent4>
        <a:srgbClr val="EFB251"/>
      </a:accent4>
      <a:accent5>
        <a:srgbClr val="EF755F"/>
      </a:accent5>
      <a:accent6>
        <a:srgbClr val="ED515C"/>
      </a:accent6>
      <a:hlink>
        <a:srgbClr val="8F8F8F"/>
      </a:hlink>
      <a:folHlink>
        <a:srgbClr val="A5A5A5"/>
      </a:folHlink>
    </a:clrScheme>
    <a:fontScheme name="Concis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Concis">
      <a:fillStyleLst>
        <a:solidFill>
          <a:schemeClr val="phClr"/>
        </a:solidFill>
        <a:gradFill rotWithShape="1">
          <a:gsLst>
            <a:gs pos="0">
              <a:schemeClr val="phClr">
                <a:tint val="80000"/>
                <a:lumMod val="105000"/>
              </a:schemeClr>
            </a:gs>
            <a:gs pos="100000">
              <a:schemeClr val="phClr">
                <a:tint val="90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  <a:lumMod val="102000"/>
              </a:schemeClr>
              <a:schemeClr val="phClr">
                <a:shade val="98000"/>
                <a:lumMod val="98000"/>
              </a:schemeClr>
            </a:duotone>
          </a:blip>
          <a:tile tx="0" ty="0" sx="100000" sy="100000" flip="none" algn="tl"/>
        </a:blipFill>
      </a:fillStyleLst>
      <a:lnStyleLst>
        <a:ln w="9525" cap="rnd" cmpd="sng" algn="ctr">
          <a:solidFill>
            <a:schemeClr val="phClr"/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63500" dist="25400" dir="13500000">
              <a:srgbClr val="000000">
                <a:alpha val="75000"/>
              </a:srgbClr>
            </a:inn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</a:schemeClr>
            </a:gs>
            <a:gs pos="100000">
              <a:schemeClr val="phClr">
                <a:tint val="84000"/>
                <a:shade val="84000"/>
                <a:lumMod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4000"/>
                <a:shade val="90000"/>
                <a:satMod val="120000"/>
                <a:lumMod val="90000"/>
              </a:schemeClr>
            </a:gs>
            <a:gs pos="100000">
              <a:schemeClr val="phClr"/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Quotable" id="{39EC5628-30ED-4578-ACD8-9820EDB8E15A}" vid="{6F3559E9-1A4C-49D8-94D4-F41003531C49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2C1B2-599D-459D-8D87-065D531D9BFF}">
  <dimension ref="A1:S50"/>
  <sheetViews>
    <sheetView tabSelected="1" zoomScale="94" zoomScaleNormal="100" workbookViewId="0">
      <selection activeCell="C49" sqref="C49"/>
    </sheetView>
  </sheetViews>
  <sheetFormatPr baseColWidth="10" defaultRowHeight="14.25" x14ac:dyDescent="0.4"/>
  <cols>
    <col min="1" max="1" width="4.3125" style="17" customWidth="1"/>
    <col min="2" max="2" width="27.9375" style="17" bestFit="1" customWidth="1"/>
    <col min="3" max="3" width="11" style="17" customWidth="1"/>
    <col min="4" max="4" width="11" style="17"/>
    <col min="5" max="5" width="4.5625" style="17" customWidth="1"/>
    <col min="6" max="6" width="26.25" style="17" bestFit="1" customWidth="1"/>
    <col min="7" max="7" width="10.9375" style="17" customWidth="1"/>
    <col min="8" max="8" width="11.0625" style="17" customWidth="1"/>
    <col min="9" max="9" width="4.5625" style="17" customWidth="1"/>
    <col min="10" max="10" width="21.625" style="17" bestFit="1" customWidth="1"/>
    <col min="11" max="12" width="11.0625" style="17" customWidth="1"/>
    <col min="13" max="13" width="4.5625" style="17" customWidth="1"/>
    <col min="14" max="14" width="34.4375" style="17" bestFit="1" customWidth="1"/>
    <col min="15" max="15" width="16" style="17" bestFit="1" customWidth="1"/>
    <col min="16" max="16" width="17.5625" style="17" bestFit="1" customWidth="1"/>
    <col min="17" max="17" width="22.1875" style="17" bestFit="1" customWidth="1"/>
    <col min="18" max="18" width="18.0625" style="17" customWidth="1"/>
    <col min="19" max="19" width="11" style="17"/>
  </cols>
  <sheetData>
    <row r="1" spans="2:18" ht="14.65" thickBot="1" x14ac:dyDescent="0.45"/>
    <row r="2" spans="2:18" ht="27" thickBot="1" x14ac:dyDescent="0.95">
      <c r="B2" s="65" t="s">
        <v>0</v>
      </c>
      <c r="C2" s="66"/>
    </row>
    <row r="3" spans="2:18" ht="14.25" customHeight="1" x14ac:dyDescent="0.4">
      <c r="F3" s="55" t="s">
        <v>56</v>
      </c>
      <c r="J3" s="57" t="s">
        <v>40</v>
      </c>
    </row>
    <row r="4" spans="2:18" ht="15.75" customHeight="1" thickBot="1" x14ac:dyDescent="0.45">
      <c r="F4" s="56"/>
      <c r="J4" s="57"/>
    </row>
    <row r="5" spans="2:18" ht="14.65" customHeight="1" thickBot="1" x14ac:dyDescent="0.45">
      <c r="B5" s="17" t="s">
        <v>3</v>
      </c>
      <c r="C5" s="64"/>
      <c r="D5" s="64"/>
      <c r="F5" s="1">
        <f>C27-(G36+K50)-C48</f>
        <v>0</v>
      </c>
      <c r="J5" s="22">
        <f>D27-(H36+L50)-D48</f>
        <v>0</v>
      </c>
    </row>
    <row r="6" spans="2:18" x14ac:dyDescent="0.4">
      <c r="F6" s="27" t="s">
        <v>63</v>
      </c>
      <c r="J6" s="27" t="s">
        <v>63</v>
      </c>
    </row>
    <row r="8" spans="2:18" x14ac:dyDescent="0.4">
      <c r="B8" s="18"/>
    </row>
    <row r="9" spans="2:18" x14ac:dyDescent="0.4">
      <c r="B9" s="4" t="s">
        <v>49</v>
      </c>
      <c r="C9" s="6" t="s">
        <v>46</v>
      </c>
      <c r="D9" s="5" t="s">
        <v>4</v>
      </c>
      <c r="F9" s="11" t="s">
        <v>51</v>
      </c>
      <c r="G9" s="6" t="s">
        <v>46</v>
      </c>
      <c r="H9" s="12" t="s">
        <v>4</v>
      </c>
      <c r="J9" s="11" t="s">
        <v>52</v>
      </c>
      <c r="K9" s="6" t="s">
        <v>46</v>
      </c>
      <c r="L9" s="12" t="s">
        <v>4</v>
      </c>
      <c r="N9" s="16" t="s">
        <v>55</v>
      </c>
      <c r="O9" s="24" t="s">
        <v>1</v>
      </c>
      <c r="P9" s="25" t="s">
        <v>53</v>
      </c>
      <c r="Q9" s="25" t="s">
        <v>54</v>
      </c>
      <c r="R9" s="26" t="s">
        <v>57</v>
      </c>
    </row>
    <row r="10" spans="2:18" x14ac:dyDescent="0.4">
      <c r="B10" s="19" t="s">
        <v>64</v>
      </c>
      <c r="C10" s="36"/>
      <c r="D10" s="41"/>
      <c r="F10" s="29" t="s">
        <v>8</v>
      </c>
      <c r="G10" s="38"/>
      <c r="H10" s="39"/>
      <c r="J10" s="30" t="s">
        <v>8</v>
      </c>
      <c r="K10" s="28"/>
      <c r="L10" s="35"/>
      <c r="N10" s="19" t="s">
        <v>8</v>
      </c>
      <c r="O10" s="33">
        <f>SUM(G11:G16)+SUM(K11:K15)</f>
        <v>0</v>
      </c>
      <c r="P10" s="33">
        <f>O10*12</f>
        <v>0</v>
      </c>
      <c r="Q10" s="58" t="e">
        <f>SUM(O10:O12)/C27</f>
        <v>#DIV/0!</v>
      </c>
      <c r="R10" s="47">
        <v>0.5</v>
      </c>
    </row>
    <row r="11" spans="2:18" x14ac:dyDescent="0.4">
      <c r="B11" s="19" t="s">
        <v>65</v>
      </c>
      <c r="C11" s="36"/>
      <c r="D11" s="41"/>
      <c r="F11" s="19" t="s">
        <v>9</v>
      </c>
      <c r="G11" s="40"/>
      <c r="H11" s="41"/>
      <c r="J11" s="19" t="s">
        <v>21</v>
      </c>
      <c r="K11" s="36"/>
      <c r="L11" s="37"/>
      <c r="N11" s="19" t="s">
        <v>11</v>
      </c>
      <c r="O11" s="33">
        <f>SUM(G18:G23)+(SUM(K17:K22))</f>
        <v>0</v>
      </c>
      <c r="P11" s="33">
        <f t="shared" ref="P11:P17" si="0">O11*12</f>
        <v>0</v>
      </c>
      <c r="Q11" s="59"/>
      <c r="R11" s="48"/>
    </row>
    <row r="12" spans="2:18" x14ac:dyDescent="0.4">
      <c r="B12" s="19" t="s">
        <v>47</v>
      </c>
      <c r="C12" s="36"/>
      <c r="D12" s="41"/>
      <c r="F12" s="19" t="s">
        <v>10</v>
      </c>
      <c r="G12" s="40"/>
      <c r="H12" s="41"/>
      <c r="J12" s="19" t="s">
        <v>22</v>
      </c>
      <c r="K12" s="36"/>
      <c r="L12" s="37"/>
      <c r="N12" s="19" t="s">
        <v>28</v>
      </c>
      <c r="O12" s="33">
        <f>SUM(K24:K28)</f>
        <v>0</v>
      </c>
      <c r="P12" s="33">
        <f t="shared" si="0"/>
        <v>0</v>
      </c>
      <c r="Q12" s="60"/>
      <c r="R12" s="49"/>
    </row>
    <row r="13" spans="2:18" x14ac:dyDescent="0.4">
      <c r="B13" s="19" t="s">
        <v>5</v>
      </c>
      <c r="C13" s="36"/>
      <c r="D13" s="41"/>
      <c r="F13" s="19" t="s">
        <v>62</v>
      </c>
      <c r="G13" s="40"/>
      <c r="H13" s="41"/>
      <c r="J13" s="19" t="s">
        <v>23</v>
      </c>
      <c r="K13" s="36"/>
      <c r="L13" s="37"/>
      <c r="N13" s="19" t="s">
        <v>15</v>
      </c>
      <c r="O13" s="33">
        <f>SUM(G25:G30)+SUM(K30:K36)</f>
        <v>0</v>
      </c>
      <c r="P13" s="33">
        <f t="shared" si="0"/>
        <v>0</v>
      </c>
      <c r="Q13" s="61" t="e" cm="1">
        <f t="array" ref="Q13">SUM(O13:O16/C27)</f>
        <v>#DIV/0!</v>
      </c>
      <c r="R13" s="50">
        <v>0.3</v>
      </c>
    </row>
    <row r="14" spans="2:18" x14ac:dyDescent="0.4">
      <c r="B14" s="19" t="s">
        <v>6</v>
      </c>
      <c r="C14" s="36"/>
      <c r="D14" s="41"/>
      <c r="F14" s="19"/>
      <c r="G14" s="40"/>
      <c r="H14" s="41"/>
      <c r="J14" s="19"/>
      <c r="K14" s="36"/>
      <c r="L14" s="37"/>
      <c r="N14" s="19" t="s">
        <v>19</v>
      </c>
      <c r="O14" s="33">
        <f>SUM(G32:G35)+SUM(K38:K40)</f>
        <v>0</v>
      </c>
      <c r="P14" s="33">
        <f t="shared" si="0"/>
        <v>0</v>
      </c>
      <c r="Q14" s="62"/>
      <c r="R14" s="51"/>
    </row>
    <row r="15" spans="2:18" x14ac:dyDescent="0.4">
      <c r="B15" s="19" t="s">
        <v>7</v>
      </c>
      <c r="C15" s="36"/>
      <c r="D15" s="41"/>
      <c r="F15" s="23"/>
      <c r="G15" s="40"/>
      <c r="H15" s="41"/>
      <c r="J15" s="19"/>
      <c r="K15" s="36"/>
      <c r="L15" s="37"/>
      <c r="N15" s="19" t="s">
        <v>39</v>
      </c>
      <c r="O15" s="33">
        <f>SUM(K42:K44)</f>
        <v>0</v>
      </c>
      <c r="P15" s="33">
        <f t="shared" si="0"/>
        <v>0</v>
      </c>
      <c r="Q15" s="62"/>
      <c r="R15" s="51"/>
    </row>
    <row r="16" spans="2:18" x14ac:dyDescent="0.4">
      <c r="B16" s="19" t="s">
        <v>48</v>
      </c>
      <c r="C16" s="36"/>
      <c r="D16" s="41"/>
      <c r="F16" s="19"/>
      <c r="G16" s="40"/>
      <c r="H16" s="41"/>
      <c r="J16" s="30" t="s">
        <v>11</v>
      </c>
      <c r="K16" s="28"/>
      <c r="L16" s="35"/>
      <c r="N16" s="19" t="s">
        <v>41</v>
      </c>
      <c r="O16" s="33">
        <f>SUM(K46:K49)</f>
        <v>0</v>
      </c>
      <c r="P16" s="33">
        <f t="shared" si="0"/>
        <v>0</v>
      </c>
      <c r="Q16" s="63"/>
      <c r="R16" s="52"/>
    </row>
    <row r="17" spans="2:18" x14ac:dyDescent="0.4">
      <c r="B17" s="19"/>
      <c r="C17" s="36"/>
      <c r="D17" s="41"/>
      <c r="F17" s="30" t="s">
        <v>11</v>
      </c>
      <c r="G17" s="42"/>
      <c r="H17" s="43"/>
      <c r="J17" s="19" t="s">
        <v>24</v>
      </c>
      <c r="K17" s="36"/>
      <c r="L17" s="37"/>
      <c r="N17" s="31" t="s">
        <v>2</v>
      </c>
      <c r="O17" s="34">
        <f>C48</f>
        <v>0</v>
      </c>
      <c r="P17" s="34">
        <f t="shared" si="0"/>
        <v>0</v>
      </c>
      <c r="Q17" s="46" t="e">
        <f>O17/$C$27</f>
        <v>#DIV/0!</v>
      </c>
      <c r="R17" s="32">
        <v>0.2</v>
      </c>
    </row>
    <row r="18" spans="2:18" x14ac:dyDescent="0.4">
      <c r="B18" s="19"/>
      <c r="C18" s="36"/>
      <c r="D18" s="41"/>
      <c r="F18" s="19" t="s">
        <v>12</v>
      </c>
      <c r="G18" s="40"/>
      <c r="H18" s="41"/>
      <c r="J18" s="19" t="s">
        <v>25</v>
      </c>
      <c r="K18" s="36"/>
      <c r="L18" s="37"/>
    </row>
    <row r="19" spans="2:18" x14ac:dyDescent="0.4">
      <c r="B19" s="19"/>
      <c r="C19" s="36"/>
      <c r="D19" s="41"/>
      <c r="F19" s="19" t="s">
        <v>13</v>
      </c>
      <c r="G19" s="40"/>
      <c r="H19" s="41"/>
      <c r="J19" s="19" t="s">
        <v>26</v>
      </c>
      <c r="K19" s="36"/>
      <c r="L19" s="37"/>
    </row>
    <row r="20" spans="2:18" x14ac:dyDescent="0.4">
      <c r="B20" s="19"/>
      <c r="C20" s="36"/>
      <c r="D20" s="41"/>
      <c r="F20" s="19" t="s">
        <v>27</v>
      </c>
      <c r="G20" s="40"/>
      <c r="H20" s="41"/>
      <c r="J20" s="19" t="s">
        <v>14</v>
      </c>
      <c r="K20" s="36"/>
      <c r="L20" s="37"/>
      <c r="N20" s="16" t="s">
        <v>45</v>
      </c>
      <c r="O20" s="24" t="s">
        <v>1</v>
      </c>
      <c r="P20" s="25" t="s">
        <v>53</v>
      </c>
      <c r="Q20" s="26" t="s">
        <v>54</v>
      </c>
      <c r="R20" s="26" t="s">
        <v>57</v>
      </c>
    </row>
    <row r="21" spans="2:18" x14ac:dyDescent="0.4">
      <c r="B21" s="19"/>
      <c r="C21" s="36"/>
      <c r="D21" s="41"/>
      <c r="F21" s="19"/>
      <c r="G21" s="40"/>
      <c r="H21" s="41"/>
      <c r="J21" s="19"/>
      <c r="K21" s="36"/>
      <c r="L21" s="37"/>
      <c r="N21" s="19" t="s">
        <v>8</v>
      </c>
      <c r="O21" s="33">
        <f>SUM(H11:H16)+SUM(L11:L15)</f>
        <v>0</v>
      </c>
      <c r="P21" s="33">
        <f>O21*12</f>
        <v>0</v>
      </c>
      <c r="Q21" s="58" t="e">
        <f>SUM(O21:O23)/D27</f>
        <v>#DIV/0!</v>
      </c>
      <c r="R21" s="47">
        <v>0.5</v>
      </c>
    </row>
    <row r="22" spans="2:18" x14ac:dyDescent="0.4">
      <c r="B22" s="19"/>
      <c r="C22" s="36"/>
      <c r="D22" s="41"/>
      <c r="F22" s="19"/>
      <c r="G22" s="40"/>
      <c r="H22" s="41"/>
      <c r="J22" s="19"/>
      <c r="K22" s="36"/>
      <c r="L22" s="37"/>
      <c r="N22" s="19" t="s">
        <v>11</v>
      </c>
      <c r="O22" s="33">
        <f>SUM(H18:H23)+(SUM(L17:L22))</f>
        <v>0</v>
      </c>
      <c r="P22" s="33">
        <f t="shared" ref="P22:P27" si="1">O22*12</f>
        <v>0</v>
      </c>
      <c r="Q22" s="59"/>
      <c r="R22" s="48"/>
    </row>
    <row r="23" spans="2:18" x14ac:dyDescent="0.4">
      <c r="B23" s="19"/>
      <c r="C23" s="36"/>
      <c r="D23" s="41"/>
      <c r="F23" s="23"/>
      <c r="G23" s="40"/>
      <c r="H23" s="41"/>
      <c r="J23" s="30" t="s">
        <v>28</v>
      </c>
      <c r="K23" s="28"/>
      <c r="L23" s="35"/>
      <c r="N23" s="19" t="s">
        <v>28</v>
      </c>
      <c r="O23" s="33">
        <f>SUM(L24:L28)</f>
        <v>0</v>
      </c>
      <c r="P23" s="33">
        <f t="shared" si="1"/>
        <v>0</v>
      </c>
      <c r="Q23" s="60"/>
      <c r="R23" s="49"/>
    </row>
    <row r="24" spans="2:18" x14ac:dyDescent="0.4">
      <c r="B24" s="19"/>
      <c r="C24" s="36"/>
      <c r="D24" s="41"/>
      <c r="F24" s="30" t="s">
        <v>15</v>
      </c>
      <c r="G24" s="42"/>
      <c r="H24" s="43"/>
      <c r="J24" s="19" t="s">
        <v>29</v>
      </c>
      <c r="K24" s="36"/>
      <c r="L24" s="37"/>
      <c r="N24" s="19" t="s">
        <v>15</v>
      </c>
      <c r="O24" s="33">
        <f>SUM(H25:H30)+SUM(L30:L36)</f>
        <v>0</v>
      </c>
      <c r="P24" s="33">
        <f t="shared" si="1"/>
        <v>0</v>
      </c>
      <c r="Q24" s="61" t="e" cm="1">
        <f t="array" ref="Q24">SUM(O24:O27/D27)</f>
        <v>#DIV/0!</v>
      </c>
      <c r="R24" s="50">
        <v>0.3</v>
      </c>
    </row>
    <row r="25" spans="2:18" x14ac:dyDescent="0.4">
      <c r="B25" s="19"/>
      <c r="C25" s="36"/>
      <c r="D25" s="41"/>
      <c r="F25" s="19" t="s">
        <v>16</v>
      </c>
      <c r="G25" s="40"/>
      <c r="H25" s="41"/>
      <c r="J25" s="19" t="s">
        <v>30</v>
      </c>
      <c r="K25" s="36"/>
      <c r="L25" s="37"/>
      <c r="N25" s="19" t="s">
        <v>19</v>
      </c>
      <c r="O25" s="33">
        <f>SUM(H32:H35)+SUM(L38:L40)</f>
        <v>0</v>
      </c>
      <c r="P25" s="33">
        <f t="shared" si="1"/>
        <v>0</v>
      </c>
      <c r="Q25" s="62"/>
      <c r="R25" s="51"/>
    </row>
    <row r="26" spans="2:18" x14ac:dyDescent="0.4">
      <c r="B26" s="19"/>
      <c r="C26" s="36"/>
      <c r="D26" s="41"/>
      <c r="F26" s="19" t="s">
        <v>17</v>
      </c>
      <c r="G26" s="40"/>
      <c r="H26" s="41"/>
      <c r="J26" s="19" t="s">
        <v>31</v>
      </c>
      <c r="K26" s="36"/>
      <c r="L26" s="37"/>
      <c r="N26" s="19" t="s">
        <v>39</v>
      </c>
      <c r="O26" s="33">
        <f>SUM(L42:L44)</f>
        <v>0</v>
      </c>
      <c r="P26" s="33">
        <f t="shared" si="1"/>
        <v>0</v>
      </c>
      <c r="Q26" s="62"/>
      <c r="R26" s="51"/>
    </row>
    <row r="27" spans="2:18" ht="14.65" thickBot="1" x14ac:dyDescent="0.45">
      <c r="B27" s="8" t="s">
        <v>1</v>
      </c>
      <c r="C27" s="2">
        <f>SUM(C10:C26)</f>
        <v>0</v>
      </c>
      <c r="D27" s="3">
        <f>SUM(D10:D26)</f>
        <v>0</v>
      </c>
      <c r="F27" s="19" t="s">
        <v>18</v>
      </c>
      <c r="G27" s="40"/>
      <c r="H27" s="41"/>
      <c r="J27" s="19"/>
      <c r="K27" s="36"/>
      <c r="L27" s="37"/>
      <c r="N27" s="19" t="s">
        <v>41</v>
      </c>
      <c r="O27" s="33">
        <f>SUM(L46:L49)</f>
        <v>0</v>
      </c>
      <c r="P27" s="33">
        <f t="shared" si="1"/>
        <v>0</v>
      </c>
      <c r="Q27" s="63"/>
      <c r="R27" s="51"/>
    </row>
    <row r="28" spans="2:18" x14ac:dyDescent="0.4">
      <c r="F28" s="19"/>
      <c r="G28" s="40"/>
      <c r="H28" s="41"/>
      <c r="J28" s="19"/>
      <c r="K28" s="36"/>
      <c r="L28" s="37"/>
      <c r="N28" s="31" t="s">
        <v>2</v>
      </c>
      <c r="O28" s="34">
        <f>D48</f>
        <v>0</v>
      </c>
      <c r="P28" s="34">
        <f>O28*12</f>
        <v>0</v>
      </c>
      <c r="Q28" s="46" t="e">
        <f>O28/$D$27</f>
        <v>#DIV/0!</v>
      </c>
      <c r="R28" s="32">
        <v>0.2</v>
      </c>
    </row>
    <row r="29" spans="2:18" x14ac:dyDescent="0.4">
      <c r="F29" s="19"/>
      <c r="G29" s="40"/>
      <c r="H29" s="41"/>
      <c r="J29" s="30" t="s">
        <v>15</v>
      </c>
      <c r="K29" s="28"/>
      <c r="L29" s="35"/>
    </row>
    <row r="30" spans="2:18" x14ac:dyDescent="0.4">
      <c r="B30" s="9" t="s">
        <v>50</v>
      </c>
      <c r="C30" s="6" t="s">
        <v>46</v>
      </c>
      <c r="D30" s="7" t="s">
        <v>4</v>
      </c>
      <c r="F30" s="23"/>
      <c r="G30" s="40"/>
      <c r="H30" s="41"/>
      <c r="J30" s="19" t="s">
        <v>32</v>
      </c>
      <c r="K30" s="36"/>
      <c r="L30" s="37"/>
    </row>
    <row r="31" spans="2:18" x14ac:dyDescent="0.4">
      <c r="B31" s="21" t="s">
        <v>58</v>
      </c>
      <c r="C31" s="36"/>
      <c r="D31" s="37"/>
      <c r="F31" s="30" t="s">
        <v>19</v>
      </c>
      <c r="G31" s="42"/>
      <c r="H31" s="43"/>
      <c r="J31" s="19" t="s">
        <v>33</v>
      </c>
      <c r="K31" s="36"/>
      <c r="L31" s="37"/>
    </row>
    <row r="32" spans="2:18" x14ac:dyDescent="0.4">
      <c r="B32" s="21" t="s">
        <v>59</v>
      </c>
      <c r="C32" s="36"/>
      <c r="D32" s="37"/>
      <c r="F32" s="19" t="s">
        <v>20</v>
      </c>
      <c r="G32" s="36"/>
      <c r="H32" s="41"/>
      <c r="J32" s="19" t="s">
        <v>34</v>
      </c>
      <c r="K32" s="36"/>
      <c r="L32" s="37"/>
    </row>
    <row r="33" spans="2:12" x14ac:dyDescent="0.4">
      <c r="B33" s="21" t="s">
        <v>60</v>
      </c>
      <c r="C33" s="36"/>
      <c r="D33" s="37"/>
      <c r="F33" s="19"/>
      <c r="G33" s="40"/>
      <c r="H33" s="41"/>
      <c r="J33" s="19" t="s">
        <v>35</v>
      </c>
      <c r="K33" s="36"/>
      <c r="L33" s="37"/>
    </row>
    <row r="34" spans="2:12" x14ac:dyDescent="0.4">
      <c r="B34" s="21" t="s">
        <v>38</v>
      </c>
      <c r="C34" s="36"/>
      <c r="D34" s="37"/>
      <c r="F34" s="19"/>
      <c r="G34" s="40"/>
      <c r="H34" s="41"/>
      <c r="J34" s="19" t="s">
        <v>36</v>
      </c>
      <c r="K34" s="36"/>
      <c r="L34" s="37"/>
    </row>
    <row r="35" spans="2:12" x14ac:dyDescent="0.4">
      <c r="B35" s="21" t="s">
        <v>61</v>
      </c>
      <c r="C35" s="36"/>
      <c r="D35" s="37"/>
      <c r="F35" s="20"/>
      <c r="G35" s="44"/>
      <c r="H35" s="45"/>
      <c r="J35" s="19"/>
      <c r="K35" s="36"/>
      <c r="L35" s="37"/>
    </row>
    <row r="36" spans="2:12" ht="14.65" thickBot="1" x14ac:dyDescent="0.45">
      <c r="B36" s="21"/>
      <c r="C36" s="36"/>
      <c r="D36" s="37"/>
      <c r="F36" s="13" t="s">
        <v>1</v>
      </c>
      <c r="G36" s="14">
        <f>SUM(G12:G35)</f>
        <v>0</v>
      </c>
      <c r="H36" s="15">
        <f>SUM(H12:H35)</f>
        <v>0</v>
      </c>
      <c r="J36" s="19"/>
      <c r="K36" s="36"/>
      <c r="L36" s="37"/>
    </row>
    <row r="37" spans="2:12" x14ac:dyDescent="0.4">
      <c r="B37" s="21"/>
      <c r="C37" s="36"/>
      <c r="D37" s="37"/>
      <c r="J37" s="30" t="s">
        <v>19</v>
      </c>
      <c r="K37" s="28"/>
      <c r="L37" s="35"/>
    </row>
    <row r="38" spans="2:12" x14ac:dyDescent="0.4">
      <c r="B38" s="21"/>
      <c r="C38" s="36"/>
      <c r="D38" s="37"/>
      <c r="J38" s="19" t="s">
        <v>37</v>
      </c>
      <c r="K38" s="36"/>
      <c r="L38" s="37"/>
    </row>
    <row r="39" spans="2:12" x14ac:dyDescent="0.4">
      <c r="B39" s="21"/>
      <c r="C39" s="36"/>
      <c r="D39" s="37"/>
      <c r="J39" s="19"/>
      <c r="K39" s="36"/>
      <c r="L39" s="37"/>
    </row>
    <row r="40" spans="2:12" x14ac:dyDescent="0.4">
      <c r="B40" s="21"/>
      <c r="C40" s="36"/>
      <c r="D40" s="37"/>
      <c r="J40" s="19"/>
      <c r="K40" s="36"/>
      <c r="L40" s="37"/>
    </row>
    <row r="41" spans="2:12" x14ac:dyDescent="0.4">
      <c r="B41" s="21"/>
      <c r="C41" s="36"/>
      <c r="D41" s="37"/>
      <c r="J41" s="30" t="s">
        <v>42</v>
      </c>
      <c r="K41" s="28"/>
      <c r="L41" s="35"/>
    </row>
    <row r="42" spans="2:12" x14ac:dyDescent="0.4">
      <c r="B42" s="21"/>
      <c r="C42" s="36"/>
      <c r="D42" s="37"/>
      <c r="J42" s="19" t="s">
        <v>43</v>
      </c>
      <c r="K42" s="36"/>
      <c r="L42" s="37"/>
    </row>
    <row r="43" spans="2:12" x14ac:dyDescent="0.4">
      <c r="B43" s="21"/>
      <c r="C43" s="36"/>
      <c r="D43" s="37"/>
      <c r="J43" s="19"/>
      <c r="K43" s="36"/>
      <c r="L43" s="37"/>
    </row>
    <row r="44" spans="2:12" x14ac:dyDescent="0.4">
      <c r="B44" s="21"/>
      <c r="C44" s="36"/>
      <c r="D44" s="37"/>
      <c r="J44" s="19"/>
      <c r="K44" s="36"/>
      <c r="L44" s="37"/>
    </row>
    <row r="45" spans="2:12" x14ac:dyDescent="0.4">
      <c r="B45" s="21"/>
      <c r="C45" s="36"/>
      <c r="D45" s="37"/>
      <c r="J45" s="30" t="s">
        <v>41</v>
      </c>
      <c r="K45" s="28"/>
      <c r="L45" s="35"/>
    </row>
    <row r="46" spans="2:12" x14ac:dyDescent="0.4">
      <c r="B46" s="21"/>
      <c r="C46" s="36"/>
      <c r="D46" s="37"/>
      <c r="J46" s="19" t="s">
        <v>44</v>
      </c>
      <c r="K46" s="36"/>
      <c r="L46" s="37"/>
    </row>
    <row r="47" spans="2:12" x14ac:dyDescent="0.4">
      <c r="B47" s="21"/>
      <c r="C47" s="36"/>
      <c r="D47" s="37"/>
      <c r="J47" s="19"/>
      <c r="K47" s="36"/>
      <c r="L47" s="37"/>
    </row>
    <row r="48" spans="2:12" ht="14.65" thickBot="1" x14ac:dyDescent="0.45">
      <c r="B48" s="8" t="s">
        <v>1</v>
      </c>
      <c r="C48" s="2">
        <f>SUM(C31:C47)</f>
        <v>0</v>
      </c>
      <c r="D48" s="3">
        <f>SUM(D31:D47)</f>
        <v>0</v>
      </c>
      <c r="J48" s="19"/>
      <c r="K48" s="36"/>
      <c r="L48" s="37"/>
    </row>
    <row r="49" spans="10:12" x14ac:dyDescent="0.4">
      <c r="J49" s="19"/>
      <c r="K49" s="36"/>
      <c r="L49" s="37"/>
    </row>
    <row r="50" spans="10:12" ht="14.65" thickBot="1" x14ac:dyDescent="0.45">
      <c r="J50" s="10" t="s">
        <v>1</v>
      </c>
      <c r="K50" s="2">
        <f>SUM(K10:K49)</f>
        <v>0</v>
      </c>
      <c r="L50" s="3">
        <f>SUM(L10:L49)</f>
        <v>0</v>
      </c>
    </row>
  </sheetData>
  <mergeCells count="12">
    <mergeCell ref="R10:R12"/>
    <mergeCell ref="R13:R16"/>
    <mergeCell ref="R21:R23"/>
    <mergeCell ref="R24:R27"/>
    <mergeCell ref="B2:C2"/>
    <mergeCell ref="F3:F4"/>
    <mergeCell ref="J3:J4"/>
    <mergeCell ref="Q10:Q12"/>
    <mergeCell ref="Q13:Q16"/>
    <mergeCell ref="Q21:Q23"/>
    <mergeCell ref="Q24:Q27"/>
    <mergeCell ref="C5:D5"/>
  </mergeCells>
  <conditionalFormatting sqref="F5">
    <cfRule type="cellIs" dxfId="17" priority="9" operator="lessThan">
      <formula>0</formula>
    </cfRule>
  </conditionalFormatting>
  <conditionalFormatting sqref="J5">
    <cfRule type="cellIs" dxfId="16" priority="12" operator="lessThan">
      <formula>0</formula>
    </cfRule>
  </conditionalFormatting>
  <conditionalFormatting sqref="Q10">
    <cfRule type="cellIs" dxfId="15" priority="8" operator="greaterThan">
      <formula>$R$10</formula>
    </cfRule>
  </conditionalFormatting>
  <conditionalFormatting sqref="Q13:Q16">
    <cfRule type="cellIs" dxfId="14" priority="5" operator="greaterThan">
      <formula>$R$13</formula>
    </cfRule>
  </conditionalFormatting>
  <conditionalFormatting sqref="Q17">
    <cfRule type="cellIs" dxfId="13" priority="4" operator="greaterThan">
      <formula>$R$17</formula>
    </cfRule>
  </conditionalFormatting>
  <conditionalFormatting sqref="Q21">
    <cfRule type="cellIs" dxfId="12" priority="6" operator="greaterThan">
      <formula>$R$10</formula>
    </cfRule>
  </conditionalFormatting>
  <conditionalFormatting sqref="Q21:Q23">
    <cfRule type="cellIs" dxfId="11" priority="3" operator="greaterThan">
      <formula>$R$21</formula>
    </cfRule>
  </conditionalFormatting>
  <conditionalFormatting sqref="Q24:Q27">
    <cfRule type="cellIs" dxfId="10" priority="2" operator="greaterThan">
      <formula>$R$24</formula>
    </cfRule>
  </conditionalFormatting>
  <conditionalFormatting sqref="Q28">
    <cfRule type="cellIs" dxfId="9" priority="1" operator="greaterThan">
      <formula>$R$28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C4914-0658-4B57-83F0-E6494E1C9FC9}">
  <dimension ref="A1:S50"/>
  <sheetViews>
    <sheetView zoomScale="50" zoomScaleNormal="100" workbookViewId="0">
      <selection activeCell="N54" sqref="N54"/>
    </sheetView>
  </sheetViews>
  <sheetFormatPr baseColWidth="10" defaultRowHeight="14.25" x14ac:dyDescent="0.4"/>
  <cols>
    <col min="1" max="1" width="4.3125" style="17" customWidth="1"/>
    <col min="2" max="2" width="27.9375" style="17" bestFit="1" customWidth="1"/>
    <col min="3" max="3" width="11" style="17" customWidth="1"/>
    <col min="4" max="4" width="11" style="17"/>
    <col min="5" max="5" width="4.5625" style="17" customWidth="1"/>
    <col min="6" max="6" width="26.25" style="17" bestFit="1" customWidth="1"/>
    <col min="7" max="7" width="10.9375" style="17" customWidth="1"/>
    <col min="8" max="8" width="11.0625" style="17" customWidth="1"/>
    <col min="9" max="9" width="4.5625" style="17" customWidth="1"/>
    <col min="10" max="10" width="21.625" style="17" bestFit="1" customWidth="1"/>
    <col min="11" max="12" width="11.0625" style="17" customWidth="1"/>
    <col min="13" max="13" width="4.5625" style="17" customWidth="1"/>
    <col min="14" max="14" width="34.4375" style="17" bestFit="1" customWidth="1"/>
    <col min="15" max="15" width="16" style="17" bestFit="1" customWidth="1"/>
    <col min="16" max="16" width="17.5625" style="17" bestFit="1" customWidth="1"/>
    <col min="17" max="17" width="22.1875" style="17" bestFit="1" customWidth="1"/>
    <col min="18" max="18" width="18.0625" style="17" customWidth="1"/>
    <col min="19" max="19" width="11" style="17"/>
  </cols>
  <sheetData>
    <row r="1" spans="2:18" ht="14.65" thickBot="1" x14ac:dyDescent="0.45"/>
    <row r="2" spans="2:18" ht="27" thickBot="1" x14ac:dyDescent="0.95">
      <c r="B2" s="53" t="s">
        <v>0</v>
      </c>
      <c r="C2" s="54"/>
    </row>
    <row r="3" spans="2:18" ht="14.25" customHeight="1" x14ac:dyDescent="0.4">
      <c r="F3" s="55" t="s">
        <v>56</v>
      </c>
      <c r="J3" s="57" t="s">
        <v>40</v>
      </c>
    </row>
    <row r="4" spans="2:18" ht="15.75" customHeight="1" thickBot="1" x14ac:dyDescent="0.45">
      <c r="F4" s="56"/>
      <c r="J4" s="57"/>
    </row>
    <row r="5" spans="2:18" ht="14.65" customHeight="1" thickBot="1" x14ac:dyDescent="0.45">
      <c r="B5" s="17" t="s">
        <v>3</v>
      </c>
      <c r="C5" s="64"/>
      <c r="D5" s="64"/>
      <c r="F5" s="1">
        <f>C27-(G36+K50)-C48</f>
        <v>0</v>
      </c>
      <c r="J5" s="22">
        <f>D27-(H36+L50)-D48</f>
        <v>0</v>
      </c>
    </row>
    <row r="6" spans="2:18" x14ac:dyDescent="0.4">
      <c r="F6" s="27" t="s">
        <v>63</v>
      </c>
      <c r="J6" s="27" t="s">
        <v>63</v>
      </c>
    </row>
    <row r="8" spans="2:18" x14ac:dyDescent="0.4">
      <c r="B8" s="18"/>
    </row>
    <row r="9" spans="2:18" x14ac:dyDescent="0.4">
      <c r="B9" s="4" t="s">
        <v>49</v>
      </c>
      <c r="C9" s="6" t="s">
        <v>46</v>
      </c>
      <c r="D9" s="5" t="s">
        <v>4</v>
      </c>
      <c r="F9" s="11" t="s">
        <v>51</v>
      </c>
      <c r="G9" s="6" t="s">
        <v>46</v>
      </c>
      <c r="H9" s="12" t="s">
        <v>4</v>
      </c>
      <c r="J9" s="11" t="s">
        <v>52</v>
      </c>
      <c r="K9" s="6" t="s">
        <v>46</v>
      </c>
      <c r="L9" s="12" t="s">
        <v>4</v>
      </c>
      <c r="N9" s="16" t="s">
        <v>55</v>
      </c>
      <c r="O9" s="24" t="s">
        <v>1</v>
      </c>
      <c r="P9" s="25" t="s">
        <v>53</v>
      </c>
      <c r="Q9" s="25" t="s">
        <v>54</v>
      </c>
      <c r="R9" s="26" t="s">
        <v>57</v>
      </c>
    </row>
    <row r="10" spans="2:18" x14ac:dyDescent="0.4">
      <c r="B10" s="19" t="s">
        <v>64</v>
      </c>
      <c r="C10" s="36">
        <v>1500</v>
      </c>
      <c r="D10" s="41">
        <v>1500</v>
      </c>
      <c r="F10" s="29" t="s">
        <v>8</v>
      </c>
      <c r="G10" s="38"/>
      <c r="H10" s="39"/>
      <c r="J10" s="30" t="s">
        <v>8</v>
      </c>
      <c r="K10" s="28"/>
      <c r="L10" s="35"/>
      <c r="N10" s="19" t="s">
        <v>8</v>
      </c>
      <c r="O10" s="33">
        <f>SUM(G11:G16)+SUM(K11:K15)</f>
        <v>1010</v>
      </c>
      <c r="P10" s="33">
        <f>O10*12</f>
        <v>12120</v>
      </c>
      <c r="Q10" s="58">
        <f>SUM(O10:O12)/C27</f>
        <v>0.66040688575899842</v>
      </c>
      <c r="R10" s="47">
        <v>0.5</v>
      </c>
    </row>
    <row r="11" spans="2:18" x14ac:dyDescent="0.4">
      <c r="B11" s="19" t="s">
        <v>65</v>
      </c>
      <c r="C11" s="36">
        <v>1500</v>
      </c>
      <c r="D11" s="41">
        <v>1500</v>
      </c>
      <c r="F11" s="19" t="s">
        <v>9</v>
      </c>
      <c r="G11" s="40">
        <v>800</v>
      </c>
      <c r="H11" s="41">
        <v>800</v>
      </c>
      <c r="J11" s="19" t="s">
        <v>21</v>
      </c>
      <c r="K11" s="36">
        <v>60</v>
      </c>
      <c r="L11" s="37">
        <v>50</v>
      </c>
      <c r="N11" s="19" t="s">
        <v>11</v>
      </c>
      <c r="O11" s="33">
        <f>SUM(G18:G23)+(SUM(K17:K22))</f>
        <v>450</v>
      </c>
      <c r="P11" s="33">
        <f t="shared" ref="P11:P17" si="0">O11*12</f>
        <v>5400</v>
      </c>
      <c r="Q11" s="59"/>
      <c r="R11" s="48"/>
    </row>
    <row r="12" spans="2:18" x14ac:dyDescent="0.4">
      <c r="B12" s="19" t="s">
        <v>47</v>
      </c>
      <c r="C12" s="36">
        <v>180</v>
      </c>
      <c r="D12" s="41">
        <v>18</v>
      </c>
      <c r="F12" s="19" t="s">
        <v>10</v>
      </c>
      <c r="G12" s="40">
        <v>100</v>
      </c>
      <c r="H12" s="41">
        <v>100</v>
      </c>
      <c r="J12" s="19" t="s">
        <v>22</v>
      </c>
      <c r="K12" s="36">
        <v>20</v>
      </c>
      <c r="L12" s="37">
        <v>25</v>
      </c>
      <c r="N12" s="19" t="s">
        <v>28</v>
      </c>
      <c r="O12" s="33">
        <f>SUM(K24:K28)</f>
        <v>650</v>
      </c>
      <c r="P12" s="33">
        <f t="shared" si="0"/>
        <v>7800</v>
      </c>
      <c r="Q12" s="60"/>
      <c r="R12" s="49"/>
    </row>
    <row r="13" spans="2:18" x14ac:dyDescent="0.4">
      <c r="B13" s="19" t="s">
        <v>5</v>
      </c>
      <c r="C13" s="36">
        <v>15</v>
      </c>
      <c r="D13" s="41">
        <v>20</v>
      </c>
      <c r="F13" s="19" t="s">
        <v>62</v>
      </c>
      <c r="G13" s="40">
        <v>0</v>
      </c>
      <c r="H13" s="41">
        <v>0</v>
      </c>
      <c r="J13" s="19" t="s">
        <v>23</v>
      </c>
      <c r="K13" s="36">
        <v>30</v>
      </c>
      <c r="L13" s="37">
        <v>35</v>
      </c>
      <c r="N13" s="19" t="s">
        <v>15</v>
      </c>
      <c r="O13" s="33">
        <f>SUM(G25:G30)+SUM(K30:K36)</f>
        <v>485</v>
      </c>
      <c r="P13" s="33">
        <f t="shared" si="0"/>
        <v>5820</v>
      </c>
      <c r="Q13" s="61" cm="1">
        <f t="array" ref="Q13">SUM(O13:O16/C27)</f>
        <v>0.19874804381846636</v>
      </c>
      <c r="R13" s="50">
        <v>0.3</v>
      </c>
    </row>
    <row r="14" spans="2:18" x14ac:dyDescent="0.4">
      <c r="B14" s="19" t="s">
        <v>6</v>
      </c>
      <c r="C14" s="36">
        <v>0</v>
      </c>
      <c r="D14" s="41"/>
      <c r="F14" s="19"/>
      <c r="G14" s="40"/>
      <c r="H14" s="41"/>
      <c r="J14" s="19"/>
      <c r="K14" s="36"/>
      <c r="L14" s="37"/>
      <c r="N14" s="19" t="s">
        <v>19</v>
      </c>
      <c r="O14" s="33">
        <f>SUM(G32:G35)+SUM(K38:K40)</f>
        <v>100</v>
      </c>
      <c r="P14" s="33">
        <f t="shared" si="0"/>
        <v>1200</v>
      </c>
      <c r="Q14" s="62"/>
      <c r="R14" s="51"/>
    </row>
    <row r="15" spans="2:18" x14ac:dyDescent="0.4">
      <c r="B15" s="19" t="s">
        <v>7</v>
      </c>
      <c r="C15" s="36">
        <v>0</v>
      </c>
      <c r="D15" s="41"/>
      <c r="F15" s="23"/>
      <c r="G15" s="40"/>
      <c r="H15" s="41"/>
      <c r="J15" s="19"/>
      <c r="K15" s="36"/>
      <c r="L15" s="37"/>
      <c r="N15" s="19" t="s">
        <v>39</v>
      </c>
      <c r="O15" s="33">
        <f>SUM(K42:K44)</f>
        <v>0</v>
      </c>
      <c r="P15" s="33">
        <f t="shared" si="0"/>
        <v>0</v>
      </c>
      <c r="Q15" s="62"/>
      <c r="R15" s="51"/>
    </row>
    <row r="16" spans="2:18" x14ac:dyDescent="0.4">
      <c r="B16" s="19" t="s">
        <v>48</v>
      </c>
      <c r="C16" s="36">
        <v>0</v>
      </c>
      <c r="D16" s="41"/>
      <c r="F16" s="19"/>
      <c r="G16" s="40"/>
      <c r="H16" s="41"/>
      <c r="J16" s="30" t="s">
        <v>11</v>
      </c>
      <c r="K16" s="28"/>
      <c r="L16" s="35"/>
      <c r="N16" s="19" t="s">
        <v>41</v>
      </c>
      <c r="O16" s="33">
        <f>SUM(K46:K49)</f>
        <v>50</v>
      </c>
      <c r="P16" s="33">
        <f t="shared" si="0"/>
        <v>600</v>
      </c>
      <c r="Q16" s="63"/>
      <c r="R16" s="52"/>
    </row>
    <row r="17" spans="2:18" x14ac:dyDescent="0.4">
      <c r="B17" s="19"/>
      <c r="C17" s="36"/>
      <c r="D17" s="41"/>
      <c r="F17" s="30" t="s">
        <v>11</v>
      </c>
      <c r="G17" s="42"/>
      <c r="H17" s="43"/>
      <c r="J17" s="19" t="s">
        <v>24</v>
      </c>
      <c r="K17" s="36">
        <v>200</v>
      </c>
      <c r="L17" s="37">
        <v>175</v>
      </c>
      <c r="N17" s="31" t="s">
        <v>2</v>
      </c>
      <c r="O17" s="34">
        <f>C48</f>
        <v>1250</v>
      </c>
      <c r="P17" s="34">
        <f t="shared" si="0"/>
        <v>15000</v>
      </c>
      <c r="Q17" s="46">
        <f>O17/$C$27</f>
        <v>0.39123630672926446</v>
      </c>
      <c r="R17" s="32">
        <v>0.2</v>
      </c>
    </row>
    <row r="18" spans="2:18" x14ac:dyDescent="0.4">
      <c r="B18" s="19"/>
      <c r="C18" s="36"/>
      <c r="D18" s="41"/>
      <c r="F18" s="19" t="s">
        <v>12</v>
      </c>
      <c r="G18" s="40">
        <v>0</v>
      </c>
      <c r="H18" s="41">
        <v>0</v>
      </c>
      <c r="J18" s="19" t="s">
        <v>25</v>
      </c>
      <c r="K18" s="36">
        <v>100</v>
      </c>
      <c r="L18" s="37">
        <v>120</v>
      </c>
    </row>
    <row r="19" spans="2:18" x14ac:dyDescent="0.4">
      <c r="B19" s="19"/>
      <c r="C19" s="36"/>
      <c r="D19" s="41"/>
      <c r="F19" s="19" t="s">
        <v>13</v>
      </c>
      <c r="G19" s="40">
        <v>120</v>
      </c>
      <c r="H19" s="41">
        <v>120</v>
      </c>
      <c r="J19" s="19" t="s">
        <v>26</v>
      </c>
      <c r="K19" s="36">
        <v>0</v>
      </c>
      <c r="L19" s="37">
        <v>30</v>
      </c>
    </row>
    <row r="20" spans="2:18" x14ac:dyDescent="0.4">
      <c r="B20" s="19"/>
      <c r="C20" s="36"/>
      <c r="D20" s="41"/>
      <c r="F20" s="19" t="s">
        <v>27</v>
      </c>
      <c r="G20" s="40">
        <v>30</v>
      </c>
      <c r="H20" s="41">
        <v>30</v>
      </c>
      <c r="J20" s="19" t="s">
        <v>14</v>
      </c>
      <c r="K20" s="36">
        <v>0</v>
      </c>
      <c r="L20" s="37">
        <v>0</v>
      </c>
      <c r="N20" s="16" t="s">
        <v>45</v>
      </c>
      <c r="O20" s="24" t="s">
        <v>1</v>
      </c>
      <c r="P20" s="25" t="s">
        <v>53</v>
      </c>
      <c r="Q20" s="26" t="s">
        <v>54</v>
      </c>
      <c r="R20" s="26" t="s">
        <v>57</v>
      </c>
    </row>
    <row r="21" spans="2:18" x14ac:dyDescent="0.4">
      <c r="B21" s="19"/>
      <c r="C21" s="36"/>
      <c r="D21" s="41"/>
      <c r="F21" s="19"/>
      <c r="G21" s="40"/>
      <c r="H21" s="41"/>
      <c r="J21" s="19"/>
      <c r="K21" s="36"/>
      <c r="L21" s="37"/>
      <c r="N21" s="19" t="s">
        <v>8</v>
      </c>
      <c r="O21" s="33">
        <f>SUM(H11:H16)+SUM(L11:L15)</f>
        <v>1010</v>
      </c>
      <c r="P21" s="33">
        <f>O21*12</f>
        <v>12120</v>
      </c>
      <c r="Q21" s="58">
        <f>SUM(O21:O23)/D27</f>
        <v>0.65997366688610926</v>
      </c>
      <c r="R21" s="47">
        <v>0.5</v>
      </c>
    </row>
    <row r="22" spans="2:18" x14ac:dyDescent="0.4">
      <c r="B22" s="19"/>
      <c r="C22" s="36"/>
      <c r="D22" s="41"/>
      <c r="F22" s="19"/>
      <c r="G22" s="40"/>
      <c r="H22" s="41"/>
      <c r="J22" s="19"/>
      <c r="K22" s="36"/>
      <c r="L22" s="37"/>
      <c r="N22" s="19" t="s">
        <v>11</v>
      </c>
      <c r="O22" s="33">
        <f>SUM(H18:H23)+(SUM(L17:L22))</f>
        <v>475</v>
      </c>
      <c r="P22" s="33">
        <f t="shared" ref="P22:P27" si="1">O22*12</f>
        <v>5700</v>
      </c>
      <c r="Q22" s="59"/>
      <c r="R22" s="48"/>
    </row>
    <row r="23" spans="2:18" x14ac:dyDescent="0.4">
      <c r="B23" s="19"/>
      <c r="C23" s="36"/>
      <c r="D23" s="41"/>
      <c r="F23" s="23"/>
      <c r="G23" s="40"/>
      <c r="H23" s="41"/>
      <c r="J23" s="30" t="s">
        <v>28</v>
      </c>
      <c r="K23" s="28"/>
      <c r="L23" s="35"/>
      <c r="N23" s="19" t="s">
        <v>28</v>
      </c>
      <c r="O23" s="33">
        <f>SUM(L24:L28)</f>
        <v>520</v>
      </c>
      <c r="P23" s="33">
        <f t="shared" si="1"/>
        <v>6240</v>
      </c>
      <c r="Q23" s="60"/>
      <c r="R23" s="49"/>
    </row>
    <row r="24" spans="2:18" x14ac:dyDescent="0.4">
      <c r="B24" s="19"/>
      <c r="C24" s="36"/>
      <c r="D24" s="41"/>
      <c r="F24" s="30" t="s">
        <v>15</v>
      </c>
      <c r="G24" s="42"/>
      <c r="H24" s="43"/>
      <c r="J24" s="19" t="s">
        <v>29</v>
      </c>
      <c r="K24" s="36">
        <v>450</v>
      </c>
      <c r="L24" s="37">
        <v>400</v>
      </c>
      <c r="N24" s="19" t="s">
        <v>15</v>
      </c>
      <c r="O24" s="33">
        <f>SUM(H25:H30)+SUM(L30:L36)</f>
        <v>460</v>
      </c>
      <c r="P24" s="33">
        <f t="shared" si="1"/>
        <v>5520</v>
      </c>
      <c r="Q24" s="61" cm="1">
        <f t="array" ref="Q24">SUM(O24:O27/D27)</f>
        <v>0.16787360105332458</v>
      </c>
      <c r="R24" s="50">
        <v>0.3</v>
      </c>
    </row>
    <row r="25" spans="2:18" x14ac:dyDescent="0.4">
      <c r="B25" s="19"/>
      <c r="C25" s="36"/>
      <c r="D25" s="41"/>
      <c r="F25" s="19" t="s">
        <v>16</v>
      </c>
      <c r="G25" s="40">
        <v>15</v>
      </c>
      <c r="H25" s="41">
        <v>15</v>
      </c>
      <c r="J25" s="19" t="s">
        <v>30</v>
      </c>
      <c r="K25" s="36">
        <v>150</v>
      </c>
      <c r="L25" s="37">
        <v>120</v>
      </c>
      <c r="N25" s="19" t="s">
        <v>19</v>
      </c>
      <c r="O25" s="33">
        <f>SUM(H32:H35)+SUM(L38:L40)</f>
        <v>50</v>
      </c>
      <c r="P25" s="33">
        <f t="shared" si="1"/>
        <v>600</v>
      </c>
      <c r="Q25" s="62"/>
      <c r="R25" s="51"/>
    </row>
    <row r="26" spans="2:18" x14ac:dyDescent="0.4">
      <c r="B26" s="19"/>
      <c r="C26" s="36"/>
      <c r="D26" s="41"/>
      <c r="F26" s="19" t="s">
        <v>17</v>
      </c>
      <c r="G26" s="40">
        <v>55</v>
      </c>
      <c r="H26" s="41">
        <v>55</v>
      </c>
      <c r="J26" s="19" t="s">
        <v>31</v>
      </c>
      <c r="K26" s="36">
        <v>50</v>
      </c>
      <c r="L26" s="37">
        <v>0</v>
      </c>
      <c r="N26" s="19" t="s">
        <v>39</v>
      </c>
      <c r="O26" s="33">
        <f>SUM(L42:L44)</f>
        <v>0</v>
      </c>
      <c r="P26" s="33">
        <f t="shared" si="1"/>
        <v>0</v>
      </c>
      <c r="Q26" s="62"/>
      <c r="R26" s="51"/>
    </row>
    <row r="27" spans="2:18" ht="14.65" thickBot="1" x14ac:dyDescent="0.45">
      <c r="B27" s="8" t="s">
        <v>1</v>
      </c>
      <c r="C27" s="2">
        <f>SUM(C10:C26)</f>
        <v>3195</v>
      </c>
      <c r="D27" s="3">
        <f>SUM(D10:D26)</f>
        <v>3038</v>
      </c>
      <c r="F27" s="19" t="s">
        <v>18</v>
      </c>
      <c r="G27" s="40">
        <v>30</v>
      </c>
      <c r="H27" s="41">
        <v>30</v>
      </c>
      <c r="J27" s="19"/>
      <c r="K27" s="36"/>
      <c r="L27" s="37"/>
      <c r="N27" s="19" t="s">
        <v>41</v>
      </c>
      <c r="O27" s="33">
        <f>SUM(L46:L49)</f>
        <v>0</v>
      </c>
      <c r="P27" s="33">
        <f t="shared" si="1"/>
        <v>0</v>
      </c>
      <c r="Q27" s="63"/>
      <c r="R27" s="51"/>
    </row>
    <row r="28" spans="2:18" x14ac:dyDescent="0.4">
      <c r="F28" s="19"/>
      <c r="G28" s="40"/>
      <c r="H28" s="41"/>
      <c r="J28" s="19"/>
      <c r="K28" s="36"/>
      <c r="L28" s="37"/>
      <c r="N28" s="31" t="s">
        <v>2</v>
      </c>
      <c r="O28" s="34">
        <f>D48</f>
        <v>1323</v>
      </c>
      <c r="P28" s="34">
        <f>O28*12</f>
        <v>15876</v>
      </c>
      <c r="Q28" s="46">
        <f>O28/$D$27</f>
        <v>0.43548387096774194</v>
      </c>
      <c r="R28" s="32">
        <v>0.2</v>
      </c>
    </row>
    <row r="29" spans="2:18" x14ac:dyDescent="0.4">
      <c r="F29" s="19"/>
      <c r="G29" s="40"/>
      <c r="H29" s="41"/>
      <c r="J29" s="30" t="s">
        <v>15</v>
      </c>
      <c r="K29" s="28"/>
      <c r="L29" s="35"/>
    </row>
    <row r="30" spans="2:18" x14ac:dyDescent="0.4">
      <c r="B30" s="9" t="s">
        <v>50</v>
      </c>
      <c r="C30" s="6" t="s">
        <v>46</v>
      </c>
      <c r="D30" s="7" t="s">
        <v>4</v>
      </c>
      <c r="F30" s="23"/>
      <c r="G30" s="40"/>
      <c r="H30" s="41"/>
      <c r="J30" s="19" t="s">
        <v>32</v>
      </c>
      <c r="K30" s="36">
        <v>200</v>
      </c>
      <c r="L30" s="37">
        <v>175</v>
      </c>
    </row>
    <row r="31" spans="2:18" x14ac:dyDescent="0.4">
      <c r="B31" s="21" t="s">
        <v>58</v>
      </c>
      <c r="C31" s="36">
        <v>800</v>
      </c>
      <c r="D31" s="37">
        <v>800</v>
      </c>
      <c r="F31" s="30" t="s">
        <v>19</v>
      </c>
      <c r="G31" s="42"/>
      <c r="H31" s="43"/>
      <c r="J31" s="19" t="s">
        <v>33</v>
      </c>
      <c r="K31" s="36">
        <v>50</v>
      </c>
      <c r="L31" s="37">
        <v>55</v>
      </c>
    </row>
    <row r="32" spans="2:18" x14ac:dyDescent="0.4">
      <c r="B32" s="21" t="s">
        <v>59</v>
      </c>
      <c r="C32" s="36">
        <v>250</v>
      </c>
      <c r="D32" s="37">
        <v>250</v>
      </c>
      <c r="F32" s="19" t="s">
        <v>20</v>
      </c>
      <c r="G32" s="36">
        <v>50</v>
      </c>
      <c r="H32" s="41">
        <v>50</v>
      </c>
      <c r="J32" s="19" t="s">
        <v>34</v>
      </c>
      <c r="K32" s="36">
        <v>75</v>
      </c>
      <c r="L32" s="37">
        <v>65</v>
      </c>
    </row>
    <row r="33" spans="2:12" x14ac:dyDescent="0.4">
      <c r="B33" s="21" t="s">
        <v>60</v>
      </c>
      <c r="C33" s="36">
        <v>200</v>
      </c>
      <c r="D33" s="37">
        <v>273</v>
      </c>
      <c r="F33" s="19"/>
      <c r="G33" s="40"/>
      <c r="H33" s="41"/>
      <c r="J33" s="19" t="s">
        <v>35</v>
      </c>
      <c r="K33" s="36">
        <v>30</v>
      </c>
      <c r="L33" s="37">
        <v>30</v>
      </c>
    </row>
    <row r="34" spans="2:12" x14ac:dyDescent="0.4">
      <c r="B34" s="21" t="s">
        <v>38</v>
      </c>
      <c r="C34" s="36">
        <v>0</v>
      </c>
      <c r="D34" s="37">
        <v>0</v>
      </c>
      <c r="F34" s="19"/>
      <c r="G34" s="40"/>
      <c r="H34" s="41"/>
      <c r="J34" s="19" t="s">
        <v>36</v>
      </c>
      <c r="K34" s="36">
        <v>30</v>
      </c>
      <c r="L34" s="37">
        <v>35</v>
      </c>
    </row>
    <row r="35" spans="2:12" x14ac:dyDescent="0.4">
      <c r="B35" s="21" t="s">
        <v>61</v>
      </c>
      <c r="C35" s="36">
        <v>0</v>
      </c>
      <c r="D35" s="37">
        <v>0</v>
      </c>
      <c r="F35" s="20"/>
      <c r="G35" s="44"/>
      <c r="H35" s="45"/>
      <c r="J35" s="19"/>
      <c r="K35" s="36"/>
      <c r="L35" s="37"/>
    </row>
    <row r="36" spans="2:12" ht="14.65" thickBot="1" x14ac:dyDescent="0.45">
      <c r="B36" s="21"/>
      <c r="C36" s="36"/>
      <c r="D36" s="37"/>
      <c r="F36" s="13" t="s">
        <v>1</v>
      </c>
      <c r="G36" s="14">
        <f>SUM(G12:G35)</f>
        <v>400</v>
      </c>
      <c r="H36" s="15">
        <f>SUM(H12:H35)</f>
        <v>400</v>
      </c>
      <c r="J36" s="19"/>
      <c r="K36" s="36"/>
      <c r="L36" s="37"/>
    </row>
    <row r="37" spans="2:12" x14ac:dyDescent="0.4">
      <c r="B37" s="21"/>
      <c r="C37" s="36"/>
      <c r="D37" s="37"/>
      <c r="J37" s="30" t="s">
        <v>19</v>
      </c>
      <c r="K37" s="28"/>
      <c r="L37" s="35"/>
    </row>
    <row r="38" spans="2:12" x14ac:dyDescent="0.4">
      <c r="B38" s="21"/>
      <c r="C38" s="36"/>
      <c r="D38" s="37"/>
      <c r="J38" s="19" t="s">
        <v>37</v>
      </c>
      <c r="K38" s="36">
        <v>50</v>
      </c>
      <c r="L38" s="37"/>
    </row>
    <row r="39" spans="2:12" x14ac:dyDescent="0.4">
      <c r="B39" s="21"/>
      <c r="C39" s="36"/>
      <c r="D39" s="37"/>
      <c r="J39" s="19"/>
      <c r="K39" s="36"/>
      <c r="L39" s="37"/>
    </row>
    <row r="40" spans="2:12" x14ac:dyDescent="0.4">
      <c r="B40" s="21"/>
      <c r="C40" s="36"/>
      <c r="D40" s="37"/>
      <c r="J40" s="19"/>
      <c r="K40" s="36"/>
      <c r="L40" s="37"/>
    </row>
    <row r="41" spans="2:12" x14ac:dyDescent="0.4">
      <c r="B41" s="21"/>
      <c r="C41" s="36"/>
      <c r="D41" s="37"/>
      <c r="J41" s="30" t="s">
        <v>42</v>
      </c>
      <c r="K41" s="28"/>
      <c r="L41" s="35"/>
    </row>
    <row r="42" spans="2:12" x14ac:dyDescent="0.4">
      <c r="B42" s="21"/>
      <c r="C42" s="36"/>
      <c r="D42" s="37"/>
      <c r="J42" s="19" t="s">
        <v>43</v>
      </c>
      <c r="K42" s="36">
        <v>0</v>
      </c>
      <c r="L42" s="37"/>
    </row>
    <row r="43" spans="2:12" x14ac:dyDescent="0.4">
      <c r="B43" s="21"/>
      <c r="C43" s="36"/>
      <c r="D43" s="37"/>
      <c r="J43" s="19"/>
      <c r="K43" s="36"/>
      <c r="L43" s="37"/>
    </row>
    <row r="44" spans="2:12" x14ac:dyDescent="0.4">
      <c r="B44" s="21"/>
      <c r="C44" s="36"/>
      <c r="D44" s="37"/>
      <c r="J44" s="19"/>
      <c r="K44" s="36"/>
      <c r="L44" s="37"/>
    </row>
    <row r="45" spans="2:12" x14ac:dyDescent="0.4">
      <c r="B45" s="21"/>
      <c r="C45" s="36"/>
      <c r="D45" s="37"/>
      <c r="J45" s="30" t="s">
        <v>41</v>
      </c>
      <c r="K45" s="28"/>
      <c r="L45" s="35"/>
    </row>
    <row r="46" spans="2:12" x14ac:dyDescent="0.4">
      <c r="B46" s="21"/>
      <c r="C46" s="36"/>
      <c r="D46" s="37"/>
      <c r="J46" s="19" t="s">
        <v>44</v>
      </c>
      <c r="K46" s="36">
        <v>50</v>
      </c>
      <c r="L46" s="37"/>
    </row>
    <row r="47" spans="2:12" x14ac:dyDescent="0.4">
      <c r="B47" s="21"/>
      <c r="C47" s="36"/>
      <c r="D47" s="37"/>
      <c r="J47" s="19"/>
      <c r="K47" s="36"/>
      <c r="L47" s="37"/>
    </row>
    <row r="48" spans="2:12" ht="14.65" thickBot="1" x14ac:dyDescent="0.45">
      <c r="B48" s="8" t="s">
        <v>1</v>
      </c>
      <c r="C48" s="2">
        <f>SUM(C31:C47)</f>
        <v>1250</v>
      </c>
      <c r="D48" s="3">
        <f>SUM(D31:D47)</f>
        <v>1323</v>
      </c>
      <c r="J48" s="19"/>
      <c r="K48" s="36"/>
      <c r="L48" s="37"/>
    </row>
    <row r="49" spans="10:12" x14ac:dyDescent="0.4">
      <c r="J49" s="19"/>
      <c r="K49" s="36"/>
      <c r="L49" s="37"/>
    </row>
    <row r="50" spans="10:12" ht="14.65" thickBot="1" x14ac:dyDescent="0.45">
      <c r="J50" s="10" t="s">
        <v>1</v>
      </c>
      <c r="K50" s="2">
        <f>SUM(K10:K49)</f>
        <v>1545</v>
      </c>
      <c r="L50" s="3">
        <f>SUM(L10:L49)</f>
        <v>1315</v>
      </c>
    </row>
  </sheetData>
  <mergeCells count="12">
    <mergeCell ref="R10:R12"/>
    <mergeCell ref="B2:C2"/>
    <mergeCell ref="F3:F4"/>
    <mergeCell ref="J3:J4"/>
    <mergeCell ref="C5:D5"/>
    <mergeCell ref="Q10:Q12"/>
    <mergeCell ref="Q13:Q16"/>
    <mergeCell ref="R13:R16"/>
    <mergeCell ref="Q21:Q23"/>
    <mergeCell ref="R21:R23"/>
    <mergeCell ref="Q24:Q27"/>
    <mergeCell ref="R24:R27"/>
  </mergeCells>
  <conditionalFormatting sqref="F5">
    <cfRule type="cellIs" dxfId="8" priority="9" operator="lessThan">
      <formula>0</formula>
    </cfRule>
  </conditionalFormatting>
  <conditionalFormatting sqref="J5">
    <cfRule type="cellIs" dxfId="7" priority="11" operator="lessThan">
      <formula>0</formula>
    </cfRule>
  </conditionalFormatting>
  <conditionalFormatting sqref="Q10">
    <cfRule type="cellIs" dxfId="6" priority="8" operator="greaterThan">
      <formula>$R$10</formula>
    </cfRule>
  </conditionalFormatting>
  <conditionalFormatting sqref="Q13:Q16">
    <cfRule type="cellIs" dxfId="5" priority="5" operator="greaterThan">
      <formula>$R$13</formula>
    </cfRule>
  </conditionalFormatting>
  <conditionalFormatting sqref="Q17">
    <cfRule type="cellIs" dxfId="4" priority="4" operator="greaterThan">
      <formula>$R$17</formula>
    </cfRule>
  </conditionalFormatting>
  <conditionalFormatting sqref="Q21">
    <cfRule type="cellIs" dxfId="3" priority="6" operator="greaterThan">
      <formula>$R$10</formula>
    </cfRule>
  </conditionalFormatting>
  <conditionalFormatting sqref="Q21:Q23">
    <cfRule type="cellIs" dxfId="2" priority="3" operator="greaterThan">
      <formula>$R$21</formula>
    </cfRule>
  </conditionalFormatting>
  <conditionalFormatting sqref="Q24:Q27">
    <cfRule type="cellIs" dxfId="1" priority="2" operator="greaterThan">
      <formula>$R$24</formula>
    </cfRule>
  </conditionalFormatting>
  <conditionalFormatting sqref="Q28">
    <cfRule type="cellIs" dxfId="0" priority="1" operator="greaterThan">
      <formula>$R$28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 mensuel</vt:lpstr>
      <vt:lpstr>Exemple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Laliberté</dc:creator>
  <cp:lastModifiedBy>Sandrine Laliberté</cp:lastModifiedBy>
  <cp:lastPrinted>2024-05-29T22:31:51Z</cp:lastPrinted>
  <dcterms:created xsi:type="dcterms:W3CDTF">2024-05-29T18:10:13Z</dcterms:created>
  <dcterms:modified xsi:type="dcterms:W3CDTF">2024-07-09T22:44:54Z</dcterms:modified>
</cp:coreProperties>
</file>